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775" windowWidth="19230" windowHeight="5820" tabRatio="412"/>
  </bookViews>
  <sheets>
    <sheet name="Índice" sheetId="141" r:id="rId1"/>
    <sheet name="Q1" sheetId="1" r:id="rId2"/>
    <sheet name="Q2" sheetId="2" r:id="rId3"/>
    <sheet name="Q3" sheetId="3" r:id="rId4"/>
    <sheet name="Q4" sheetId="63" r:id="rId5"/>
    <sheet name="Q5" sheetId="64" r:id="rId6"/>
    <sheet name="Q6" sheetId="65" r:id="rId7"/>
    <sheet name="Q7" sheetId="66" r:id="rId8"/>
    <sheet name="Q8" sheetId="67" r:id="rId9"/>
    <sheet name="Q9" sheetId="68" r:id="rId10"/>
    <sheet name="Q10" sheetId="69" r:id="rId11"/>
    <sheet name="Q11" sheetId="70" r:id="rId12"/>
    <sheet name="Q12" sheetId="71" r:id="rId13"/>
    <sheet name="Q13" sheetId="72" r:id="rId14"/>
    <sheet name="Q14" sheetId="73" r:id="rId15"/>
    <sheet name="Q15" sheetId="74" r:id="rId16"/>
    <sheet name="Q16" sheetId="75" r:id="rId17"/>
    <sheet name="Q17" sheetId="76" r:id="rId18"/>
    <sheet name="Q18" sheetId="77" r:id="rId19"/>
    <sheet name="Q19" sheetId="78" r:id="rId20"/>
    <sheet name="Q20" sheetId="79" r:id="rId21"/>
    <sheet name="Q21" sheetId="81" r:id="rId22"/>
    <sheet name="Q22" sheetId="80" r:id="rId23"/>
    <sheet name="Q23" sheetId="82" r:id="rId24"/>
    <sheet name="Q24" sheetId="83" r:id="rId25"/>
    <sheet name="Q25" sheetId="84" r:id="rId26"/>
    <sheet name="Q26" sheetId="85" r:id="rId27"/>
    <sheet name="Q27" sheetId="86" r:id="rId28"/>
    <sheet name="Q28" sheetId="87" r:id="rId29"/>
    <sheet name="Q29" sheetId="88" r:id="rId30"/>
    <sheet name="Q30" sheetId="89" r:id="rId31"/>
    <sheet name="Q31" sheetId="90" r:id="rId32"/>
    <sheet name="Q32" sheetId="91" r:id="rId33"/>
    <sheet name="Q33" sheetId="92" r:id="rId34"/>
    <sheet name="Q34" sheetId="93" r:id="rId35"/>
    <sheet name="Q35" sheetId="94" r:id="rId36"/>
    <sheet name="Q36" sheetId="95" r:id="rId37"/>
    <sheet name="Q37" sheetId="96" r:id="rId38"/>
    <sheet name="Q38" sheetId="97" r:id="rId39"/>
    <sheet name="Q39" sheetId="104" r:id="rId40"/>
    <sheet name="Q40" sheetId="105" r:id="rId41"/>
    <sheet name="Q41" sheetId="106" r:id="rId42"/>
    <sheet name="Q42" sheetId="107" r:id="rId43"/>
    <sheet name="Q43" sheetId="108" r:id="rId44"/>
    <sheet name="Q44" sheetId="109" r:id="rId45"/>
    <sheet name="Q45" sheetId="110" r:id="rId46"/>
    <sheet name="Q46" sheetId="111" r:id="rId47"/>
    <sheet name="Q47" sheetId="112" r:id="rId48"/>
    <sheet name="Q48" sheetId="113" r:id="rId49"/>
    <sheet name="Q49" sheetId="114" r:id="rId50"/>
    <sheet name="Q50" sheetId="115" r:id="rId51"/>
    <sheet name="Q51" sheetId="116" r:id="rId52"/>
    <sheet name="Q52" sheetId="117" r:id="rId53"/>
    <sheet name="Q53" sheetId="118" r:id="rId54"/>
    <sheet name="Q54" sheetId="119" r:id="rId55"/>
    <sheet name="Q55" sheetId="120" r:id="rId56"/>
    <sheet name="Q56" sheetId="121" r:id="rId57"/>
    <sheet name="Q57" sheetId="122" r:id="rId58"/>
    <sheet name="Q58" sheetId="123" r:id="rId59"/>
    <sheet name="Q59" sheetId="124" r:id="rId60"/>
    <sheet name="Q60" sheetId="125" r:id="rId61"/>
    <sheet name="Q61" sheetId="126" r:id="rId62"/>
    <sheet name="Q62" sheetId="127" r:id="rId63"/>
    <sheet name="Q63" sheetId="128" r:id="rId64"/>
    <sheet name="Q64" sheetId="129" r:id="rId65"/>
    <sheet name="Q65" sheetId="131" r:id="rId66"/>
    <sheet name="Q66" sheetId="132" r:id="rId67"/>
    <sheet name="Q67" sheetId="139" r:id="rId68"/>
    <sheet name="Q68" sheetId="140" r:id="rId69"/>
  </sheets>
  <definedNames>
    <definedName name="Print_Area" localSheetId="1">'Q1'!$B$2:$E$33</definedName>
    <definedName name="Print_Area" localSheetId="10">'Q10'!$B$2:$X$34</definedName>
    <definedName name="Print_Area" localSheetId="11">'Q11'!$B$2:$M$35</definedName>
    <definedName name="Print_Area" localSheetId="12">'Q12'!$B$2:$L$32</definedName>
    <definedName name="Print_Area" localSheetId="13">'Q13'!$B$2:$I$35</definedName>
    <definedName name="Print_Area" localSheetId="14">'Q14'!$B$2:$H$32</definedName>
    <definedName name="Print_Area" localSheetId="15">'Q15'!$B$2:$K$35</definedName>
    <definedName name="Print_Area" localSheetId="16">'Q16'!$B$2:$K$35</definedName>
    <definedName name="Print_Area" localSheetId="17">'Q17'!$B$2:$K$35</definedName>
    <definedName name="Print_Area" localSheetId="18">'Q18'!$B$2:$J$32</definedName>
    <definedName name="Print_Area" localSheetId="19">'Q19'!$B$2:$J$32</definedName>
    <definedName name="Print_Area" localSheetId="2">'Q2'!$B$2:$D$30</definedName>
    <definedName name="Print_Area" localSheetId="20">'Q20'!$B$2:$J$32</definedName>
    <definedName name="Print_Area" localSheetId="21">'Q21'!$B$2:$S$34</definedName>
    <definedName name="Print_Area" localSheetId="22">'Q22'!$B$2:$R$32</definedName>
    <definedName name="Print_Area" localSheetId="23">'Q23'!$B$2:$S$34</definedName>
    <definedName name="Print_Area" localSheetId="24">'Q24'!$B$2:$R$32</definedName>
    <definedName name="Print_Area" localSheetId="25">'Q25'!$B$2:$AM$35</definedName>
    <definedName name="Print_Area" localSheetId="26">'Q26'!$B$2:$AL$32</definedName>
    <definedName name="Print_Area" localSheetId="27">'Q27'!$B$2:$O$35</definedName>
    <definedName name="Print_Area" localSheetId="28">'Q28'!$B$2:$N$32</definedName>
    <definedName name="Print_Area" localSheetId="29">'Q29'!$B$2:$AA$37</definedName>
    <definedName name="Print_Area" localSheetId="3">'Q3'!$B$2:$G$37</definedName>
    <definedName name="Print_Area" localSheetId="30">'Q30'!$B$2:$Z$34</definedName>
    <definedName name="Print_Area" localSheetId="31">'Q31'!$B$2:$Q$35</definedName>
    <definedName name="Print_Area" localSheetId="32">'Q32'!$B$2:$P$32</definedName>
    <definedName name="Print_Area" localSheetId="33">'Q33'!$B$2:$K$35</definedName>
    <definedName name="Print_Area" localSheetId="34">'Q34'!$B$2:$J$32</definedName>
    <definedName name="Print_Area" localSheetId="35">'Q35'!$B$2:$O$35</definedName>
    <definedName name="Print_Area" localSheetId="36">'Q36'!$B$2:$N$32</definedName>
    <definedName name="Print_Area" localSheetId="37">'Q37'!$B$2:$K$35</definedName>
    <definedName name="Print_Area" localSheetId="38">'Q38'!$B$2:$J$32</definedName>
    <definedName name="Print_Area" localSheetId="39">'Q39'!$B$2:$U$35</definedName>
    <definedName name="Print_Area" localSheetId="4">'Q4'!$B$2:$F$34</definedName>
    <definedName name="Print_Area" localSheetId="40">'Q40'!$B$2:$T$32</definedName>
    <definedName name="Print_Area" localSheetId="41">'Q41'!$B$2:$AC$35</definedName>
    <definedName name="Print_Area" localSheetId="42">'Q42'!$B$2:$AB$32</definedName>
    <definedName name="Print_Area" localSheetId="43">'Q43'!$B$2:$AG$35</definedName>
    <definedName name="Print_Area" localSheetId="44">'Q44'!$B$2:$AF$32</definedName>
    <definedName name="Print_Area" localSheetId="45">'Q45'!$B$2:$O$35</definedName>
    <definedName name="Print_Area" localSheetId="46">'Q46'!$B$2:$N$32</definedName>
    <definedName name="Print_Area" localSheetId="47">'Q47'!$B$2:$O$35</definedName>
    <definedName name="Print_Area" localSheetId="48">'Q48'!$B$2:$N$32</definedName>
    <definedName name="Print_Area" localSheetId="49">'Q49'!$B$2:$S$35</definedName>
    <definedName name="Print_Area" localSheetId="5">'Q5'!$B$2:$M$35</definedName>
    <definedName name="Print_Area" localSheetId="50">'Q50'!$B$2:$R$32</definedName>
    <definedName name="Print_Area" localSheetId="51">'Q51'!$B$2:$W$35</definedName>
    <definedName name="Print_Area" localSheetId="52">'Q52'!$B$2:$V$32</definedName>
    <definedName name="Print_Area" localSheetId="53">'Q53'!$B$2:$O$35</definedName>
    <definedName name="Print_Area" localSheetId="54">'Q54'!$B$2:$N$32</definedName>
    <definedName name="Print_Area" localSheetId="55">'Q55'!$B$2:$AK$35</definedName>
    <definedName name="Print_Area" localSheetId="56">'Q56'!$B$2:$AJ$31</definedName>
    <definedName name="Print_Area" localSheetId="57">'Q57'!$B$2:$W$38</definedName>
    <definedName name="Print_Area" localSheetId="58">'Q58'!$B$2:$V$35</definedName>
    <definedName name="Print_Area" localSheetId="59">'Q59'!$B$2:$W$38</definedName>
    <definedName name="Print_Area" localSheetId="6">'Q6'!$B$2:$L$32</definedName>
    <definedName name="Print_Area" localSheetId="60">'Q60'!$B$2:$V$35</definedName>
    <definedName name="Print_Area" localSheetId="61">'Q61'!$B$2:$W$38</definedName>
    <definedName name="Print_Area" localSheetId="62">'Q62'!$B$2:$V$35</definedName>
    <definedName name="Print_Area" localSheetId="63">'Q63'!$B$2:$O$35</definedName>
    <definedName name="Print_Area" localSheetId="64">'Q64'!$B$2:$N$32</definedName>
    <definedName name="Print_Area" localSheetId="65">'Q65'!$B$2:$G$33</definedName>
    <definedName name="Print_Area" localSheetId="66">'Q66'!$B$2:$F$30</definedName>
    <definedName name="Print_Area" localSheetId="67">'Q67'!$B$2:$G$35</definedName>
    <definedName name="Print_Area" localSheetId="68">'Q68'!$B$2:$F$32</definedName>
    <definedName name="Print_Area" localSheetId="7">'Q7'!$B$2:$I$35</definedName>
    <definedName name="Print_Area" localSheetId="8">'Q8'!$B$2:$H$32</definedName>
    <definedName name="Print_Area" localSheetId="9">'Q9'!$B$2:$Y$37</definedName>
  </definedNames>
  <calcPr calcId="145621"/>
</workbook>
</file>

<file path=xl/calcChain.xml><?xml version="1.0" encoding="utf-8"?>
<calcChain xmlns="http://schemas.openxmlformats.org/spreadsheetml/2006/main">
  <c r="D13" i="129" l="1"/>
  <c r="D14" i="129"/>
  <c r="D15" i="129"/>
  <c r="D16" i="129"/>
  <c r="D17" i="129"/>
  <c r="D18" i="129"/>
  <c r="D19" i="129"/>
  <c r="D20" i="129"/>
  <c r="D21" i="129"/>
  <c r="D22" i="129"/>
  <c r="D23" i="129"/>
  <c r="D24" i="129"/>
  <c r="D25" i="129"/>
  <c r="D26" i="129"/>
  <c r="D27" i="129"/>
  <c r="D28" i="129"/>
  <c r="D29" i="129"/>
  <c r="D30" i="129"/>
  <c r="D12" i="129"/>
  <c r="K13" i="128" l="1"/>
  <c r="K14" i="128"/>
  <c r="K15" i="128"/>
  <c r="K16" i="128"/>
  <c r="K17" i="128"/>
  <c r="K18" i="128"/>
  <c r="K19" i="128"/>
  <c r="K20" i="128"/>
  <c r="K21" i="128"/>
  <c r="K22" i="128"/>
  <c r="K23" i="128"/>
  <c r="K24" i="128"/>
  <c r="K25" i="128"/>
  <c r="K26" i="128"/>
  <c r="K27" i="128"/>
  <c r="K28" i="128"/>
  <c r="K29" i="128"/>
  <c r="K30" i="128"/>
  <c r="K31" i="128"/>
  <c r="K32" i="128"/>
  <c r="K33" i="128"/>
  <c r="K12" i="128"/>
  <c r="E12" i="128"/>
  <c r="D15" i="127"/>
  <c r="D16" i="127"/>
  <c r="D17" i="127"/>
  <c r="D18" i="127"/>
  <c r="D19" i="127"/>
  <c r="D20" i="127"/>
  <c r="D21" i="127"/>
  <c r="D22" i="127"/>
  <c r="D23" i="127"/>
  <c r="D24" i="127"/>
  <c r="D25" i="127"/>
  <c r="D26" i="127"/>
  <c r="D27" i="127"/>
  <c r="D28" i="127"/>
  <c r="D29" i="127"/>
  <c r="D30" i="127"/>
  <c r="D31" i="127"/>
  <c r="D32" i="127"/>
  <c r="D14" i="127"/>
  <c r="E14" i="126"/>
  <c r="D15" i="125"/>
  <c r="D16" i="125"/>
  <c r="D17" i="125"/>
  <c r="D18" i="125"/>
  <c r="D19" i="125"/>
  <c r="D20" i="125"/>
  <c r="D21" i="125"/>
  <c r="D22" i="125"/>
  <c r="D23" i="125"/>
  <c r="D24" i="125"/>
  <c r="D25" i="125"/>
  <c r="D26" i="125"/>
  <c r="D27" i="125"/>
  <c r="D28" i="125"/>
  <c r="D29" i="125"/>
  <c r="D30" i="125"/>
  <c r="D31" i="125"/>
  <c r="D32" i="125"/>
  <c r="D14" i="125"/>
  <c r="E14" i="124"/>
  <c r="D14" i="123"/>
  <c r="D15" i="123"/>
  <c r="D16" i="123"/>
  <c r="D17" i="123"/>
  <c r="D18" i="123"/>
  <c r="D19" i="123"/>
  <c r="D20" i="123"/>
  <c r="D21" i="123"/>
  <c r="D22" i="123"/>
  <c r="D23" i="123"/>
  <c r="D24" i="123"/>
  <c r="D25" i="123"/>
  <c r="D26" i="123"/>
  <c r="D27" i="123"/>
  <c r="D28" i="123"/>
  <c r="D29" i="123"/>
  <c r="D30" i="123"/>
  <c r="D31" i="123"/>
  <c r="D32" i="123"/>
  <c r="E14" i="122"/>
  <c r="D13" i="121"/>
  <c r="D14" i="121"/>
  <c r="D15" i="121"/>
  <c r="D16" i="121"/>
  <c r="D17" i="121"/>
  <c r="D18" i="121"/>
  <c r="D19" i="121"/>
  <c r="D20" i="121"/>
  <c r="D21" i="121"/>
  <c r="D22" i="121"/>
  <c r="D23" i="121"/>
  <c r="D24" i="121"/>
  <c r="D25" i="121"/>
  <c r="D26" i="121"/>
  <c r="D27" i="121"/>
  <c r="D28" i="121"/>
  <c r="D29" i="121"/>
  <c r="D30" i="121"/>
  <c r="D12" i="121"/>
  <c r="E12" i="120"/>
  <c r="D12" i="119"/>
  <c r="D13" i="117"/>
  <c r="D14" i="117"/>
  <c r="D15" i="117"/>
  <c r="D16" i="117"/>
  <c r="D17" i="117"/>
  <c r="D18" i="117"/>
  <c r="D19" i="117"/>
  <c r="D20" i="117"/>
  <c r="D21" i="117"/>
  <c r="D22" i="117"/>
  <c r="D23" i="117"/>
  <c r="D24" i="117"/>
  <c r="D25" i="117"/>
  <c r="D26" i="117"/>
  <c r="D27" i="117"/>
  <c r="D28" i="117"/>
  <c r="D29" i="117"/>
  <c r="D30" i="117"/>
  <c r="D12" i="117"/>
  <c r="E12" i="116"/>
  <c r="D13" i="115" l="1"/>
  <c r="D14" i="115"/>
  <c r="D15" i="115"/>
  <c r="D16" i="115"/>
  <c r="D17" i="115"/>
  <c r="D18" i="115"/>
  <c r="D19" i="115"/>
  <c r="D20" i="115"/>
  <c r="D21" i="115"/>
  <c r="D22" i="115"/>
  <c r="D23" i="115"/>
  <c r="D24" i="115"/>
  <c r="D25" i="115"/>
  <c r="D26" i="115"/>
  <c r="D27" i="115"/>
  <c r="D28" i="115"/>
  <c r="D29" i="115"/>
  <c r="D30" i="115"/>
  <c r="D12" i="115"/>
  <c r="E13" i="114"/>
  <c r="E14" i="114"/>
  <c r="E15" i="114"/>
  <c r="E16" i="114"/>
  <c r="E17" i="114"/>
  <c r="E18" i="114"/>
  <c r="E19" i="114"/>
  <c r="E20" i="114"/>
  <c r="E21" i="114"/>
  <c r="E22" i="114"/>
  <c r="E23" i="114"/>
  <c r="E24" i="114"/>
  <c r="E25" i="114"/>
  <c r="E26" i="114"/>
  <c r="E27" i="114"/>
  <c r="E28" i="114"/>
  <c r="E29" i="114"/>
  <c r="E30" i="114"/>
  <c r="E31" i="114"/>
  <c r="E32" i="114"/>
  <c r="E33" i="114"/>
  <c r="E12" i="114"/>
  <c r="D13" i="95" l="1"/>
  <c r="D14" i="95"/>
  <c r="D15" i="95"/>
  <c r="D16" i="95"/>
  <c r="D17" i="95"/>
  <c r="D18" i="95"/>
  <c r="D19" i="95"/>
  <c r="D20" i="95"/>
  <c r="D21" i="95"/>
  <c r="D22" i="95"/>
  <c r="D23" i="95"/>
  <c r="D24" i="95"/>
  <c r="D25" i="95"/>
  <c r="D26" i="95"/>
  <c r="D27" i="95"/>
  <c r="D28" i="95"/>
  <c r="D29" i="95"/>
  <c r="D30" i="95"/>
  <c r="D12" i="95"/>
  <c r="E13" i="94"/>
  <c r="E14" i="94"/>
  <c r="E15" i="94"/>
  <c r="E16" i="94"/>
  <c r="E17" i="94"/>
  <c r="E18" i="94"/>
  <c r="E19" i="94"/>
  <c r="E20" i="94"/>
  <c r="E21" i="94"/>
  <c r="E22" i="94"/>
  <c r="E23" i="94"/>
  <c r="E24" i="94"/>
  <c r="E25" i="94"/>
  <c r="E26" i="94"/>
  <c r="E27" i="94"/>
  <c r="E28" i="94"/>
  <c r="E29" i="94"/>
  <c r="E30" i="94"/>
  <c r="E31" i="94"/>
  <c r="E32" i="94"/>
  <c r="E33" i="94"/>
  <c r="E12" i="94"/>
  <c r="D13" i="85" l="1"/>
  <c r="D14" i="85"/>
  <c r="D15" i="85"/>
  <c r="D16" i="85"/>
  <c r="D17" i="85"/>
  <c r="D18" i="85"/>
  <c r="D19" i="85"/>
  <c r="D20" i="85"/>
  <c r="D21" i="85"/>
  <c r="D22" i="85"/>
  <c r="D23" i="85"/>
  <c r="D24" i="85"/>
  <c r="D25" i="85"/>
  <c r="D26" i="85"/>
  <c r="D27" i="85"/>
  <c r="D28" i="85"/>
  <c r="D29" i="85"/>
  <c r="D30" i="85"/>
  <c r="D12" i="85"/>
  <c r="E12" i="84"/>
  <c r="E13" i="81"/>
  <c r="E12" i="81"/>
  <c r="E12" i="118" l="1"/>
  <c r="E14" i="118"/>
  <c r="E13" i="128"/>
  <c r="E14" i="128"/>
  <c r="E15" i="128"/>
  <c r="E16" i="128"/>
  <c r="E17" i="128"/>
  <c r="E18" i="128"/>
  <c r="E19" i="128"/>
  <c r="E20" i="128"/>
  <c r="E21" i="128"/>
  <c r="E22" i="128"/>
  <c r="E23" i="128"/>
  <c r="E24" i="128"/>
  <c r="E25" i="128"/>
  <c r="E26" i="128"/>
  <c r="E27" i="128"/>
  <c r="E28" i="128"/>
  <c r="E29" i="128"/>
  <c r="E30" i="128"/>
  <c r="E31" i="128"/>
  <c r="E32" i="128"/>
  <c r="E33" i="128"/>
  <c r="E15" i="126"/>
  <c r="E16" i="126"/>
  <c r="E17" i="126"/>
  <c r="E18" i="126"/>
  <c r="E19" i="126"/>
  <c r="E20" i="126"/>
  <c r="E21" i="126"/>
  <c r="E22" i="126"/>
  <c r="E23" i="126"/>
  <c r="E24" i="126"/>
  <c r="E25" i="126"/>
  <c r="E26" i="126"/>
  <c r="E27" i="126"/>
  <c r="E28" i="126"/>
  <c r="E29" i="126"/>
  <c r="E30" i="126"/>
  <c r="E31" i="126"/>
  <c r="E32" i="126"/>
  <c r="E33" i="126"/>
  <c r="E34" i="126"/>
  <c r="E35" i="126"/>
  <c r="E15" i="124"/>
  <c r="E16" i="124"/>
  <c r="E17" i="124"/>
  <c r="E18" i="124"/>
  <c r="E19" i="124"/>
  <c r="E20" i="124"/>
  <c r="E21" i="124"/>
  <c r="E22" i="124"/>
  <c r="E23" i="124"/>
  <c r="E24" i="124"/>
  <c r="E25" i="124"/>
  <c r="E26" i="124"/>
  <c r="E27" i="124"/>
  <c r="E28" i="124"/>
  <c r="E29" i="124"/>
  <c r="E30" i="124"/>
  <c r="E31" i="124"/>
  <c r="E32" i="124"/>
  <c r="E33" i="124"/>
  <c r="E15" i="122"/>
  <c r="E16" i="122"/>
  <c r="E17" i="122"/>
  <c r="E18" i="122"/>
  <c r="E19" i="122"/>
  <c r="E20" i="122"/>
  <c r="E21" i="122"/>
  <c r="E22" i="122"/>
  <c r="E23" i="122"/>
  <c r="E24" i="122"/>
  <c r="E25" i="122"/>
  <c r="E26" i="122"/>
  <c r="E27" i="122"/>
  <c r="E28" i="122"/>
  <c r="E29" i="122"/>
  <c r="E30" i="122"/>
  <c r="E31" i="122"/>
  <c r="E32" i="122"/>
  <c r="E33" i="122"/>
  <c r="E34" i="122"/>
  <c r="E13" i="120"/>
  <c r="E14" i="120"/>
  <c r="E15" i="120"/>
  <c r="E16" i="120"/>
  <c r="E17" i="120"/>
  <c r="E18" i="120"/>
  <c r="E19" i="120"/>
  <c r="E20" i="120"/>
  <c r="E21" i="120"/>
  <c r="E22" i="120"/>
  <c r="E23" i="120"/>
  <c r="E24" i="120"/>
  <c r="E25" i="120"/>
  <c r="E26" i="120"/>
  <c r="E27" i="120"/>
  <c r="E28" i="120"/>
  <c r="E29" i="120"/>
  <c r="E30" i="120"/>
  <c r="E31" i="120"/>
  <c r="E32" i="120"/>
  <c r="E33" i="120"/>
  <c r="D13" i="119"/>
  <c r="D14" i="119"/>
  <c r="D15" i="119"/>
  <c r="D16" i="119"/>
  <c r="D17" i="119"/>
  <c r="D18" i="119"/>
  <c r="D19" i="119"/>
  <c r="D20" i="119"/>
  <c r="D21" i="119"/>
  <c r="D22" i="119"/>
  <c r="D23" i="119"/>
  <c r="D24" i="119"/>
  <c r="D25" i="119"/>
  <c r="D26" i="119"/>
  <c r="D27" i="119"/>
  <c r="D28" i="119"/>
  <c r="D29" i="119"/>
  <c r="D30" i="119"/>
  <c r="E31" i="118"/>
  <c r="E13" i="118"/>
  <c r="E15" i="118"/>
  <c r="E16" i="118"/>
  <c r="E17" i="118"/>
  <c r="E18" i="118"/>
  <c r="E19" i="118"/>
  <c r="E20" i="118"/>
  <c r="E21" i="118"/>
  <c r="E22" i="118"/>
  <c r="E23" i="118"/>
  <c r="E24" i="118"/>
  <c r="E25" i="118"/>
  <c r="E26" i="118"/>
  <c r="E27" i="118"/>
  <c r="E28" i="118"/>
  <c r="E29" i="118"/>
  <c r="E30" i="118"/>
  <c r="E32" i="118"/>
  <c r="E33" i="118"/>
  <c r="E13" i="116"/>
  <c r="E14" i="116"/>
  <c r="E15" i="116"/>
  <c r="E16" i="116"/>
  <c r="E17" i="116"/>
  <c r="E18" i="116"/>
  <c r="E19" i="116"/>
  <c r="E20" i="116"/>
  <c r="E21" i="116"/>
  <c r="E22" i="116"/>
  <c r="E23" i="116"/>
  <c r="E24" i="116"/>
  <c r="E25" i="116"/>
  <c r="E26" i="116"/>
  <c r="E27" i="116"/>
  <c r="E28" i="116"/>
  <c r="E29" i="116"/>
  <c r="E30" i="116"/>
  <c r="E31" i="116"/>
  <c r="E32" i="116"/>
  <c r="E33" i="116"/>
  <c r="E33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12" i="82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K13" i="76" l="1"/>
  <c r="K12" i="76"/>
  <c r="I13" i="76"/>
  <c r="I14" i="76"/>
  <c r="I15" i="76"/>
  <c r="I16" i="76"/>
  <c r="I17" i="76"/>
  <c r="I18" i="76"/>
  <c r="I19" i="76"/>
  <c r="I20" i="76"/>
  <c r="I21" i="76"/>
  <c r="I22" i="76"/>
  <c r="I23" i="76"/>
  <c r="I24" i="76"/>
  <c r="I25" i="76"/>
  <c r="I26" i="76"/>
  <c r="I27" i="76"/>
  <c r="I28" i="76"/>
  <c r="I29" i="76"/>
  <c r="I30" i="76"/>
  <c r="I31" i="76"/>
  <c r="I33" i="76"/>
  <c r="I12" i="76"/>
  <c r="J13" i="78"/>
  <c r="J14" i="78"/>
  <c r="J15" i="78"/>
  <c r="J16" i="78"/>
  <c r="J17" i="78"/>
  <c r="J18" i="78"/>
  <c r="J19" i="78"/>
  <c r="J20" i="78"/>
  <c r="J21" i="78"/>
  <c r="J22" i="78"/>
  <c r="J23" i="78"/>
  <c r="J24" i="78"/>
  <c r="J25" i="78"/>
  <c r="J26" i="78"/>
  <c r="J27" i="78"/>
  <c r="J28" i="78"/>
  <c r="J29" i="78"/>
  <c r="J30" i="78"/>
  <c r="J12" i="78"/>
  <c r="H13" i="78"/>
  <c r="H14" i="78"/>
  <c r="H15" i="78"/>
  <c r="H16" i="78"/>
  <c r="H17" i="78"/>
  <c r="H18" i="78"/>
  <c r="H19" i="78"/>
  <c r="H20" i="78"/>
  <c r="H21" i="78"/>
  <c r="H22" i="78"/>
  <c r="H23" i="78"/>
  <c r="H24" i="78"/>
  <c r="H25" i="78"/>
  <c r="H26" i="78"/>
  <c r="H27" i="78"/>
  <c r="H28" i="78"/>
  <c r="H29" i="78"/>
  <c r="H30" i="78"/>
  <c r="H12" i="78"/>
  <c r="K14" i="75"/>
  <c r="K13" i="75"/>
  <c r="K12" i="75"/>
  <c r="I13" i="75"/>
  <c r="I14" i="75"/>
  <c r="I15" i="75"/>
  <c r="I16" i="75"/>
  <c r="I17" i="75"/>
  <c r="I18" i="75"/>
  <c r="I19" i="75"/>
  <c r="I20" i="75"/>
  <c r="I21" i="75"/>
  <c r="I22" i="75"/>
  <c r="I23" i="75"/>
  <c r="I24" i="75"/>
  <c r="I25" i="75"/>
  <c r="I26" i="75"/>
  <c r="I27" i="75"/>
  <c r="I28" i="75"/>
  <c r="I29" i="75"/>
  <c r="I30" i="75"/>
  <c r="I31" i="75"/>
  <c r="I12" i="75"/>
  <c r="J15" i="77"/>
  <c r="J14" i="77"/>
  <c r="J13" i="77"/>
  <c r="J12" i="77"/>
  <c r="H13" i="77"/>
  <c r="H14" i="77"/>
  <c r="H15" i="77"/>
  <c r="H16" i="77"/>
  <c r="H17" i="77"/>
  <c r="H18" i="77"/>
  <c r="H19" i="77"/>
  <c r="H20" i="77"/>
  <c r="H21" i="77"/>
  <c r="H22" i="77"/>
  <c r="H23" i="77"/>
  <c r="H24" i="77"/>
  <c r="H25" i="77"/>
  <c r="H26" i="77"/>
  <c r="H27" i="77"/>
  <c r="H28" i="77"/>
  <c r="H29" i="77"/>
  <c r="H30" i="77"/>
  <c r="H12" i="77"/>
  <c r="K15" i="74"/>
  <c r="K13" i="74"/>
  <c r="I13" i="74"/>
  <c r="I14" i="74"/>
  <c r="I15" i="74"/>
  <c r="I16" i="74"/>
  <c r="I17" i="74"/>
  <c r="I18" i="74"/>
  <c r="I19" i="74"/>
  <c r="I20" i="74"/>
  <c r="I21" i="74"/>
  <c r="I22" i="74"/>
  <c r="I23" i="74"/>
  <c r="I24" i="74"/>
  <c r="I25" i="74"/>
  <c r="I26" i="74"/>
  <c r="I27" i="74"/>
  <c r="I28" i="74"/>
  <c r="I29" i="74"/>
  <c r="I30" i="74"/>
  <c r="I31" i="74"/>
  <c r="I33" i="74"/>
  <c r="I12" i="74"/>
  <c r="K12" i="74"/>
  <c r="K14" i="74"/>
  <c r="K16" i="74"/>
  <c r="K17" i="74"/>
  <c r="K18" i="74"/>
  <c r="K19" i="74"/>
  <c r="K20" i="74"/>
  <c r="K21" i="74"/>
  <c r="K22" i="74"/>
  <c r="K23" i="74"/>
  <c r="K24" i="74"/>
  <c r="K25" i="74"/>
  <c r="K26" i="74"/>
  <c r="K27" i="74"/>
  <c r="K28" i="74"/>
  <c r="K29" i="74"/>
  <c r="K30" i="74"/>
  <c r="K31" i="74"/>
  <c r="K33" i="74"/>
  <c r="H13" i="79" l="1"/>
  <c r="H14" i="79"/>
  <c r="H15" i="79"/>
  <c r="H16" i="79"/>
  <c r="H17" i="79"/>
  <c r="H18" i="79"/>
  <c r="H19" i="79"/>
  <c r="H20" i="79"/>
  <c r="H21" i="79"/>
  <c r="H22" i="79"/>
  <c r="H23" i="79"/>
  <c r="H24" i="79"/>
  <c r="H25" i="79"/>
  <c r="H26" i="79"/>
  <c r="H27" i="79"/>
  <c r="H28" i="79"/>
  <c r="H29" i="79"/>
  <c r="H30" i="79"/>
  <c r="H12" i="79"/>
  <c r="K14" i="76"/>
  <c r="K15" i="76"/>
  <c r="K16" i="76"/>
  <c r="K17" i="76"/>
  <c r="K18" i="76"/>
  <c r="K19" i="76"/>
  <c r="K20" i="76"/>
  <c r="K21" i="76"/>
  <c r="K22" i="76"/>
  <c r="K23" i="76"/>
  <c r="K24" i="76"/>
  <c r="K25" i="76"/>
  <c r="K26" i="76"/>
  <c r="K27" i="76"/>
  <c r="K28" i="76"/>
  <c r="K29" i="76"/>
  <c r="K30" i="76"/>
  <c r="K31" i="76"/>
  <c r="K33" i="76"/>
  <c r="K15" i="75"/>
  <c r="K16" i="75"/>
  <c r="K17" i="75"/>
  <c r="K18" i="75"/>
  <c r="K19" i="75"/>
  <c r="K20" i="75"/>
  <c r="K21" i="75"/>
  <c r="K22" i="75"/>
  <c r="K23" i="75"/>
  <c r="K24" i="75"/>
  <c r="K25" i="75"/>
  <c r="K26" i="75"/>
  <c r="K27" i="75"/>
  <c r="K28" i="75"/>
  <c r="K29" i="75"/>
  <c r="K30" i="75"/>
  <c r="K31" i="75"/>
  <c r="J16" i="77"/>
  <c r="J17" i="77"/>
  <c r="J18" i="77"/>
  <c r="J19" i="77"/>
  <c r="J20" i="77"/>
  <c r="J21" i="77"/>
  <c r="J22" i="77"/>
  <c r="J23" i="77"/>
  <c r="J24" i="77"/>
  <c r="J25" i="77"/>
  <c r="J26" i="77"/>
  <c r="J27" i="77"/>
  <c r="J28" i="77"/>
  <c r="J29" i="77"/>
  <c r="J30" i="77"/>
  <c r="E35" i="124"/>
  <c r="E34" i="124"/>
  <c r="J13" i="79"/>
  <c r="J14" i="79"/>
  <c r="J15" i="79"/>
  <c r="J16" i="79"/>
  <c r="J17" i="79"/>
  <c r="J18" i="79"/>
  <c r="J19" i="79"/>
  <c r="J20" i="79"/>
  <c r="J21" i="79"/>
  <c r="J22" i="79"/>
  <c r="J23" i="79"/>
  <c r="J24" i="79"/>
  <c r="J25" i="79"/>
  <c r="J26" i="79"/>
  <c r="J27" i="79"/>
  <c r="J28" i="79"/>
  <c r="J29" i="79"/>
  <c r="J30" i="79"/>
  <c r="J12" i="79"/>
</calcChain>
</file>

<file path=xl/sharedStrings.xml><?xml version="1.0" encoding="utf-8"?>
<sst xmlns="http://schemas.openxmlformats.org/spreadsheetml/2006/main" count="3084" uniqueCount="504">
  <si>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</si>
  <si>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</si>
  <si>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</si>
  <si>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</si>
  <si>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</si>
  <si>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</si>
  <si>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</si>
  <si>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</si>
  <si>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</si>
  <si>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</si>
  <si>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</si>
  <si>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</si>
  <si>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</si>
  <si>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</si>
  <si>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</si>
  <si>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</si>
  <si>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</si>
  <si>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</si>
  <si>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</si>
  <si>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</si>
  <si>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TOTAL</t>
  </si>
  <si>
    <t xml:space="preserve">A </t>
  </si>
  <si>
    <t>INDÚSTRIAS EXTRACTIVAS</t>
  </si>
  <si>
    <t>INDÚSTRIAS TRANSFORMADORAS</t>
  </si>
  <si>
    <t>CONSTRUÇÃO</t>
  </si>
  <si>
    <t>TRANSPORTES E ARMAZENAGEM</t>
  </si>
  <si>
    <t>EDUCAÇÃO</t>
  </si>
  <si>
    <t>AGRICULTURA, CAÇA, SILVICULTURA E PESCA</t>
  </si>
  <si>
    <t>CAPTAÇÃO, TRATAMENTO, DISTRIBUIÇÃO DE ÁGUA</t>
  </si>
  <si>
    <t>COMÉRCIO P/GROSSO E A RETALHO; REPARAÇÃO VEÍCULOS AUTO.E MOT.</t>
  </si>
  <si>
    <t>ELETRICIDADE, GÁS, VAPOR E ÁGUA</t>
  </si>
  <si>
    <t>ATIV. DE INFORM.E COMUNICAÇÃO</t>
  </si>
  <si>
    <t>ATIV. FINANCEIRAS E SEGUROS</t>
  </si>
  <si>
    <t>ATIV. IMOBILIÁRIAS</t>
  </si>
  <si>
    <t>ATIV. ADMIN.E DOS SERV.DE APOIO</t>
  </si>
  <si>
    <t>ALOJAMENTO, RESTAURAÇÃO E SIMILARES</t>
  </si>
  <si>
    <t>ATIV. DE CONSULTORIA, CIENTIFICAS, TÉCNICAS E SIMILARES</t>
  </si>
  <si>
    <t>ADMINISTRAÇÃO PÚBLICA E DEFESA; SEG. SOCIAL OBRIGATÓRIA</t>
  </si>
  <si>
    <t>ATIV. DE SAÚDE HUMANA E APOIO SOCIAL</t>
  </si>
  <si>
    <t>ATIV. ARTÍSTICAS, DE ESPECTÁCULOS, DESPORTIVAS E RECREATIVAS</t>
  </si>
  <si>
    <t>OUTRAS ATIV. DE SERVIÇOS</t>
  </si>
  <si>
    <t>ATIV. DOS ORGANISMOS INTERNACIONAIS E OUTRAS INSTITUIÇÕES EXTRATERRITORIAL</t>
  </si>
  <si>
    <t>Nº de Unidades Locais</t>
  </si>
  <si>
    <t>CAE (Rev. 3) da Unidade Local</t>
  </si>
  <si>
    <t>QUADRO 1</t>
  </si>
  <si>
    <t>CONTINENTE</t>
  </si>
  <si>
    <t>QUADRO 2</t>
  </si>
  <si>
    <t>DISTRITO</t>
  </si>
  <si>
    <t>AVEIRO</t>
  </si>
  <si>
    <t>BEJA</t>
  </si>
  <si>
    <t>BRAGANÇA</t>
  </si>
  <si>
    <t>BRAGA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</si>
  <si>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</si>
  <si>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</si>
  <si>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</si>
  <si>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</si>
  <si>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</si>
  <si>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</si>
  <si>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</si>
  <si>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</si>
  <si>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</si>
  <si>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</si>
  <si>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</si>
  <si>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</si>
  <si>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</si>
  <si>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</si>
  <si>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NÚMERO DE UNIDADES LOCAIS COM RESPOSTA AO ANEXO D E COM TRABALHADORES AO SERVIÇO, POR LOCALIZAÇÃO GEOGRÁFICA (DISTRITO)</t>
  </si>
  <si>
    <t>QUADRO 3</t>
  </si>
  <si>
    <t>NÚMERO DE TRABALHADORES ABRANGIDOS PARA EFEITOS DAS ATIVIDADES DE SEGURANÇA E DE SAÚDE NO TRABALHO, SEGUNDO A SECÇÃO DE ATIVIDADE ECONÓMICA</t>
  </si>
  <si>
    <t>ATIV.  FAMÍLIAS EMP. DE PESSOAL DOMÉST. E ATIV. PROD. FAMÍLIAS PARA USO PRÓPRIO</t>
  </si>
  <si>
    <t>QUADRO 4</t>
  </si>
  <si>
    <t>NÚMERO DE TRABALHADORES ABRANGIDOS PARA EFEITOS DAS ATIVIDADES DE SEGURANÇA E DE SAÚDE NO TRABALHO, SEGUNDO A LOCALIZAÇÃO GEOGRÁFICA (DISTRITO)</t>
  </si>
  <si>
    <t>QUADRO 5</t>
  </si>
  <si>
    <t>Organização dos serviços de segurança e saúde</t>
  </si>
  <si>
    <t>Sem organização</t>
  </si>
  <si>
    <t>Só segurança</t>
  </si>
  <si>
    <t>Só saúde</t>
  </si>
  <si>
    <t>Ambos</t>
  </si>
  <si>
    <t>NÚMERO DE UNIDADES LOCAIS, SEGUNDO A ORGANIZAÇÃO DOS SERVIÇOS DE SEGURANÇA E DE SAÚDE, POR SECÇÃO DE ATIVIDADE ECONÓMICA</t>
  </si>
  <si>
    <t>QUADRO 6</t>
  </si>
  <si>
    <t>NÚMERO DE UNIDADES LOCAIS, SEGUNDO A ORGANIZAÇÃO DOS SERVIÇOS DE SEGURANÇA E DE SAÚDE, POR LOCALIZAÇÃO GEOGRÁFICA (DISTRITO)</t>
  </si>
  <si>
    <t>Natureza da organização dos serviços de segurança e saúde</t>
  </si>
  <si>
    <t>Em conjunto</t>
  </si>
  <si>
    <t>Em separado</t>
  </si>
  <si>
    <t>QUADRO 7</t>
  </si>
  <si>
    <t>NÚMERO DE UNIDADES LOCAIS, SEGUNDO A NATUREZA DA ORGANIZAÇÃO DOS SERVIÇOS DE SEGURANÇA E DE SAÚDE, POR SECÇÃO DE ATIVIDADE ECONÓMICA</t>
  </si>
  <si>
    <t>QUADRO 8</t>
  </si>
  <si>
    <t>NÚMERO DE UNIDADES LOCAIS, SEGUNDO A NATUREZA DA ORGANIZAÇÃO DOS SERVIÇOS DE SEGURANÇA E DE SAÚDE, POR LOCALIZAÇÃO GEOGRÁFICA (DISTRITO)</t>
  </si>
  <si>
    <t>QUADRO 9</t>
  </si>
  <si>
    <t>NÚMERO DE UNIDADES LOCAIS, SEGUNDO A MODALIDADE DA ORGANIZAÇÃO DOS SERVIÇOS DE SEGURANÇA E DE SAÚDE, POR SECÇÃO DE ATIVIDADE ECONÓMICA</t>
  </si>
  <si>
    <t>Modalidade da organização dos serviços de segurança e saúde</t>
  </si>
  <si>
    <t>SEGURANÇA</t>
  </si>
  <si>
    <t>SAÚDE</t>
  </si>
  <si>
    <t>Interno</t>
  </si>
  <si>
    <t>Externo</t>
  </si>
  <si>
    <t>Empregador</t>
  </si>
  <si>
    <t>Trabalhador designado</t>
  </si>
  <si>
    <t>Comum/ Partilhado</t>
  </si>
  <si>
    <t>SNS/SRS</t>
  </si>
  <si>
    <t>QUADRO 10</t>
  </si>
  <si>
    <t>NÚMERO DE UNIDADES LOCAIS, SEGUNDO A MODALIDADE DA ORGANIZAÇÃO DOS SERVIÇOS DE SEGURANÇA E DE SAÚDE, POR LOCALIZAÇÃO GEOGRÁFICA (DISTRITO)</t>
  </si>
  <si>
    <t>QUADRO 11</t>
  </si>
  <si>
    <t>Prevenção de riscos profissionais</t>
  </si>
  <si>
    <t>Promoção da Saúde</t>
  </si>
  <si>
    <t>Vigilância da Saúde</t>
  </si>
  <si>
    <t>Auditorias</t>
  </si>
  <si>
    <t>Inspeções</t>
  </si>
  <si>
    <t>Programa de Prevenção</t>
  </si>
  <si>
    <t>QUADRO 12</t>
  </si>
  <si>
    <t>NÚMERO DE UNIDADES LOCAIS QUE REALIZARAM AÇÕES, SEGUNDO O TIPO DE AÇÃO, POR SECÇÃO DE ATIVIDADE ECONÓMICA</t>
  </si>
  <si>
    <t>QUADRO 13</t>
  </si>
  <si>
    <t>Informação</t>
  </si>
  <si>
    <t>Consulta</t>
  </si>
  <si>
    <t>Formação</t>
  </si>
  <si>
    <t>NÚMERO DE UNIDADES LOCAIS QUE REALIZARAM AÇÕES, SEGUNDO O TIPO DE AÇÃO, POR LOCALIZAÇÃO GEOGRÁFICA (DISTRITO)</t>
  </si>
  <si>
    <t>QUADRO 14</t>
  </si>
  <si>
    <t>Nº de ações</t>
  </si>
  <si>
    <t>Nº de participantes</t>
  </si>
  <si>
    <t>Nº médio de ações por UL</t>
  </si>
  <si>
    <t>Nº médio de participantes por ação</t>
  </si>
  <si>
    <t>Ações de Informação</t>
  </si>
  <si>
    <t>NÚMERO DE  AÇÕES DE INFORMAÇÃO, DESTINATÁRIOS, NÚMERO MÉDIO DE AÇÕES DE INFORMAÇÃO POR UNIDADE LOCAL E NÚMERO MÉDIO DE DESTINATÁRIOS POR AÇÃO DE INFORMAÇÃO, SEGUNDO A SECÇÃO DE ATIVIDADE ECONÓMICA</t>
  </si>
  <si>
    <t>Nº de destinatários</t>
  </si>
  <si>
    <t>Nº médio de destinatários por ação</t>
  </si>
  <si>
    <t>Ações de Consulta</t>
  </si>
  <si>
    <t>Ações de Formação</t>
  </si>
  <si>
    <t>QUADRO 15</t>
  </si>
  <si>
    <t>QUADRO 16</t>
  </si>
  <si>
    <t>QUADRO 17</t>
  </si>
  <si>
    <t>NÚMERO DE  AÇÕES DE FORMAÇÃO, PARTICIPANTES, NÚMERO MÉDIO DE AÇÕES DE FORMAÇÃO POR UNIDADE LOCAL E NÚMERO MÉDIO DE PARTICIPANTES POR AÇÃO DE FORMAÇÃO, SEGUNDO A SECÇÃO DE ATIVIDADE ECONÓMICA</t>
  </si>
  <si>
    <t>NÚMERO DE  AÇÕES DE INFORMAÇÃO, DESTINATÁRIOS, NÚMERO MÉDIO DE AÇÕES DE INFORMAÇÃO POR UNIDADE LOCAL E NÚMERO MÉDIO DE DESTINATÁRIOS POR AÇÃO DE INFORMAÇÃO, SEGUNDO A LOCALIZAÇÃO GEOGRÁFICA (DISTRITO)</t>
  </si>
  <si>
    <t>NÚMERO DE  AÇÕES DE CONSULTA, PARTICIPANTES, NÚMERO MÉDIO DE AÇÕES DE CONSULTA POR UNIDADE LOCAL E NÚMERO MÉDIO DE PARTICIPANTES POR AÇÃO DE CONSULTA, SEGUNDO A LOCALIZAÇÃO GEOGRÁFICA (DISTRITO)</t>
  </si>
  <si>
    <t>QUADRO 18</t>
  </si>
  <si>
    <t>QUADRO 19</t>
  </si>
  <si>
    <t>QUADRO 20</t>
  </si>
  <si>
    <t>NÚMERO DE  AÇÕES DE FORMAÇÃO, PARTICIPANTES, NÚMERO MÉDIO DE AÇÕES DE FORMAÇÃO POR UNIDADE LOCAL E NÚMERO MÉDIO DE PARTICIPANTES POR AÇÃO DE FORMAÇÃO, SEGUNDO A LOCALIZAÇÃO GEOGRÁFICA (DISTRITO)</t>
  </si>
  <si>
    <t>QUADRO 21</t>
  </si>
  <si>
    <t>Situação Contemplada</t>
  </si>
  <si>
    <t>QUADRO 22</t>
  </si>
  <si>
    <t>Admissão dos trab.</t>
  </si>
  <si>
    <t>Ativ. que envolvem trab. não pert. ao estab.</t>
  </si>
  <si>
    <t>Mudança de posto de trab.</t>
  </si>
  <si>
    <t>Int. ou mudança de equip. de trab.</t>
  </si>
  <si>
    <t>Adoção de novas tecnologias</t>
  </si>
  <si>
    <t>Utilização de EPI'S</t>
  </si>
  <si>
    <t>Outras situações</t>
  </si>
  <si>
    <t>Razão da Consulta</t>
  </si>
  <si>
    <t>QUADRO 23</t>
  </si>
  <si>
    <t>Medidas de SHST a aplicar</t>
  </si>
  <si>
    <t>Outras medidas com reflexos na prom. da SHST</t>
  </si>
  <si>
    <t>Prog. e org. da formação</t>
  </si>
  <si>
    <t>Desig. de rep. do empreg.</t>
  </si>
  <si>
    <t>Desig. de trab. resp. pelas ativ. de 1ºs socorros, comb.a incêndios e evac.de trab.</t>
  </si>
  <si>
    <t>Aquisição de EPI's</t>
  </si>
  <si>
    <t>Outras ações de consulta</t>
  </si>
  <si>
    <t>QUADRO 24</t>
  </si>
  <si>
    <t>QUADRO 25</t>
  </si>
  <si>
    <t>Tema da Formação</t>
  </si>
  <si>
    <t>Riscos químicos</t>
  </si>
  <si>
    <t>Riscos físicos</t>
  </si>
  <si>
    <t>Riscos biológicos</t>
  </si>
  <si>
    <t>Riscos psicossociais e organizacionais</t>
  </si>
  <si>
    <t>Máquinas e equipamentos de trabalho</t>
  </si>
  <si>
    <t>Ergonomia</t>
  </si>
  <si>
    <t xml:space="preserve">Promoção da segurança </t>
  </si>
  <si>
    <t>Primeiros socorros</t>
  </si>
  <si>
    <t>Organização de emergência</t>
  </si>
  <si>
    <t>Segurança contra incêndios</t>
  </si>
  <si>
    <t xml:space="preserve">Sinalização de segurança </t>
  </si>
  <si>
    <t>Promoção da saúde</t>
  </si>
  <si>
    <t>Outras acções de formação</t>
  </si>
  <si>
    <t>Trabalhos com riscos especiais</t>
  </si>
  <si>
    <t>Equip. de protecção colectiva</t>
  </si>
  <si>
    <t>Equip. de protecção individual</t>
  </si>
  <si>
    <t>Legislação sobre SHST</t>
  </si>
  <si>
    <t>ATIV. DOS ORGANISMOS INTERN. E OUTRAS INSTITUIÇÕES EXTRATERRITORIAL</t>
  </si>
  <si>
    <t>COMÉRCIO P/GROSSO E A RETALHO; REP. VEÍCULOS AUTO.E MOT.</t>
  </si>
  <si>
    <t>ATIV.  FAMÍLIAS EMP. DE PESS. DOMÉST. E ATIV. PROD. FAMÍLIAS P/ USO PRÓP.</t>
  </si>
  <si>
    <t>NÚMERO DE  UNIDADES LOCAIS QUE IDENTIFICARAM FATORES DE RISCO, SEGUNDO O FATOR, POR SECÇÃO DE ATIVIDADE ECONÓMICA</t>
  </si>
  <si>
    <t>QUADRO 27</t>
  </si>
  <si>
    <t>Fator de Risco</t>
  </si>
  <si>
    <t>Físico</t>
  </si>
  <si>
    <t>Químico</t>
  </si>
  <si>
    <t>Biológico</t>
  </si>
  <si>
    <t>Psicossocial e Organizacional</t>
  </si>
  <si>
    <t>Outro</t>
  </si>
  <si>
    <t>Relacionado com a atividade, capaz de originar alterações do sistema músculo-esquelético</t>
  </si>
  <si>
    <t>QUADRO 28</t>
  </si>
  <si>
    <t>NÚMERO DE  UNIDADES LOCAIS QUE IDENTIFICARAM FATORES DE RISCO, SEGUNDO O FATOR, POR LOCALIZAÇÃO GEOGRÁFICA (DISTRITO)</t>
  </si>
  <si>
    <t>NÚMERO DE  TRABALHADORES EXPOSTOS A FATORES DE RISCO E NÚMERO DE AVALIAÇÕES EFETUADAS, SEGUNDO O FATOR, POR SECÇÃO DE ATIVIDADE ECONÓMICA</t>
  </si>
  <si>
    <t>QUADRO 29</t>
  </si>
  <si>
    <t>Nº de avaliações</t>
  </si>
  <si>
    <t>NÚMERO DE  TRABALHADORES EXPOSTOS A FATORES DE RISCO E NÚMERO DE AVALIAÇÕES EFETUADAS, SEGUNDO O FATOR, POR LOCALIZAÇÃO GEOGRÁFICA (DISTRITO)</t>
  </si>
  <si>
    <t>QUADRO 30</t>
  </si>
  <si>
    <t>Agente</t>
  </si>
  <si>
    <t>NÚMERO DE  UNIDADES LOCAIS QUE IDENTIFICARAM FATORES DE RISCO FÍSICO, SEGUNDO AGENTE, POR SECÇÃO DE ATIVIDADE ECONÓMICA</t>
  </si>
  <si>
    <t>QUADRO 31</t>
  </si>
  <si>
    <t>Ruído</t>
  </si>
  <si>
    <t>Vibrações</t>
  </si>
  <si>
    <t>Radiações ionizantes</t>
  </si>
  <si>
    <t>Radiações não ionizantes</t>
  </si>
  <si>
    <t>Iluminação</t>
  </si>
  <si>
    <t>Ambiente térmico</t>
  </si>
  <si>
    <t>Outros</t>
  </si>
  <si>
    <t>NÚMERO DE  UNIDADES LOCAIS QUE IDENTIFICARAM FATORES DE RISCO FÍSICO, SEGUNDO AGENTE, POR LOCALIZAÇÃO GEOGRÁFICA (DISTRITO)</t>
  </si>
  <si>
    <t>QUADRO 32</t>
  </si>
  <si>
    <t>NÚMERO DE  UNIDADES LOCAIS QUE IDENTIFICARAM FATORES DE RISCO QUÍMICO, SEGUNDO OS AGENTES MAIS FREQUENTES, POR SECÇÃO DE ATIVIDADE ECONÓMICA</t>
  </si>
  <si>
    <t>QUADRO 33</t>
  </si>
  <si>
    <t>QUADRO 34</t>
  </si>
  <si>
    <t>NÚMERO DE  UNIDADES LOCAIS QUE IDENTIFICARAM FATORES DE RISCO QUÍMICO, SEGUNDO OS AGENTES MAIS FREQUENTES, POR LOCALIZAÇÃO GEOGRÁFICA (DISTRITO)</t>
  </si>
  <si>
    <t>NÚMERO DE  UNIDADES LOCAIS QUE IDENTIFICARAM FATORES DE RISCO BIOLÓGICO, SEGUNDO O GRUPO A QUE OS AGENTES PERTENCEM, POR SECÇÃO DE ATIVIDADE ECONÓMICA</t>
  </si>
  <si>
    <t>QUADRO 35</t>
  </si>
  <si>
    <t>Grupo</t>
  </si>
  <si>
    <t>Bactérias e afins</t>
  </si>
  <si>
    <t>Parasitas</t>
  </si>
  <si>
    <t>Vírus</t>
  </si>
  <si>
    <t>Fungos</t>
  </si>
  <si>
    <t>QUADRO 36</t>
  </si>
  <si>
    <t>NÚMERO DE  UNIDADES LOCAIS QUE IDENTIFICARAM FATORES DE RISCO BIOLÓGICO, SEGUNDO O GRUPO A QUE OS AGENTES PERTENCEM, POR LOCALIZAÇÃO GEOGRÁFICA (DISTRITO)</t>
  </si>
  <si>
    <t>QUADRO 37</t>
  </si>
  <si>
    <t>QUADRO 38</t>
  </si>
  <si>
    <t>QUADRO 39</t>
  </si>
  <si>
    <t>QUADRO 40</t>
  </si>
  <si>
    <t>QUADRO 41</t>
  </si>
  <si>
    <t>QUADRO 42</t>
  </si>
  <si>
    <t>QUADRO 43</t>
  </si>
  <si>
    <t>QUADRO 44</t>
  </si>
  <si>
    <t>QUADRO 45</t>
  </si>
  <si>
    <t>NÚMERO DE  UNIDADES LOCAIS QUE IDENTIFICARAM FATORES DE RISCO RELACIONADOS COM A ATIVIDADE, CAPAZES DE ORIGINAR ALTERAÇÕES DO SISTEMA MÚSCULO-ESQUELÉTICO, SEGUNDO O AGENTE, POR SECÇÃO DE ATIVIDADE ECONÓMICA</t>
  </si>
  <si>
    <t>Trabalho monótono / repetitivo</t>
  </si>
  <si>
    <t>Posições incorrectas</t>
  </si>
  <si>
    <t>Trab. monótono/ repetitivo</t>
  </si>
  <si>
    <t>Movim. manual de cargas</t>
  </si>
  <si>
    <t>Esforços e/ou movim. extremados</t>
  </si>
  <si>
    <t>Disp. incorrecta dos comp. do posto de trab.</t>
  </si>
  <si>
    <t>Desadequação do mobiliário de trab.</t>
  </si>
  <si>
    <t>Desadequação dos equip. de trab.</t>
  </si>
  <si>
    <t>Trab. com equip. dotados de visor</t>
  </si>
  <si>
    <t>QUADRO 46</t>
  </si>
  <si>
    <t>NÚMERO DE  UNIDADES LOCAIS QUE IDENTIFICARAM FATORES DE RISCO RELACIONADOS COM A ATIVIDADE, CAPAZES DE ORIGINAR ALTERAÇÕES DO SISTEMA MÚSCULO-ESQUELÉTICO, SEGUNDO O AGENTE, POR LOCALIZAÇÃO GEOGRÁFICA (DISTRITO)</t>
  </si>
  <si>
    <t>QUADRO 47</t>
  </si>
  <si>
    <t>NÚMERO DE  UNIDADES LOCAIS QUE IDENTIFICARAM FATORES DE RISCO PSICOSSOCIAIS E ORGANIZACIONAIS, SEGUNDO O AGENTE, POR SECÇÃO DE ATIVIDADE ECONÓMICA</t>
  </si>
  <si>
    <t>Ritmos intensos de trabalho</t>
  </si>
  <si>
    <t>Exigências anormais de produtividade</t>
  </si>
  <si>
    <t>Trabalho por turnos</t>
  </si>
  <si>
    <t>Trabalho nocturno</t>
  </si>
  <si>
    <t>Trabalho suplementar</t>
  </si>
  <si>
    <t>Assédio</t>
  </si>
  <si>
    <t>Discriminação</t>
  </si>
  <si>
    <t>Ausência de capacidade / possib.de decisão ou cont. sobre o trab.</t>
  </si>
  <si>
    <t>Atentados contra a propriedade privada</t>
  </si>
  <si>
    <t>Trab. com expos. a potenciais ameaças e agressões verbais</t>
  </si>
  <si>
    <t>Trab. c/ expos. a potenciais agressões fís.</t>
  </si>
  <si>
    <t>NÚMERO DE  UNIDADES LOCAIS QUE IDENTIFICARAM FATORES DE RISCO PSICOSSOCIAIS E ORGANIZACIONAIS, SEGUNDO O AGENTE,POR LOCALIZAÇÃO GEOGRÁFICA (DISTRITO)</t>
  </si>
  <si>
    <t>QUADRO 48</t>
  </si>
  <si>
    <t>QUADRO 49</t>
  </si>
  <si>
    <t>NÚMERO DE  UNIDADES LOCAIS QUE IDENTIFICARAM OUTROS FATORES DE RISCO, SEGUNDO O AGENTE, POR SECÇÃO DE ATIVIDADE ECONÓMICA</t>
  </si>
  <si>
    <t>Trabalho em instalações com elevada carga térmica</t>
  </si>
  <si>
    <t>Trabalhos de escavação</t>
  </si>
  <si>
    <t>Trabalho em altura</t>
  </si>
  <si>
    <t>Trabalhos subterrâneos</t>
  </si>
  <si>
    <t>Trabalho hiperbárico</t>
  </si>
  <si>
    <t>Pavimentos perigosos</t>
  </si>
  <si>
    <t>Trabalho em espaços confinados ou de reduzidas dimensões</t>
  </si>
  <si>
    <t>Atmosferas explosivas</t>
  </si>
  <si>
    <t>Queda de materiais ou objectos</t>
  </si>
  <si>
    <t>Utilização de equipamentos de trabalho</t>
  </si>
  <si>
    <t>Trabalho com recipientes sob pressão</t>
  </si>
  <si>
    <t>Trabalhos realizados em instalações eléctricas</t>
  </si>
  <si>
    <t xml:space="preserve">Outros agentes </t>
  </si>
  <si>
    <t>Expos. a poeiras, aerossóis, fumos, gases e vapores</t>
  </si>
  <si>
    <t>QUADRO 50</t>
  </si>
  <si>
    <t>NÚMERO DE  UNIDADES LOCAIS QUE IDENTIFICARAM OUTROS FATORES DE RISCO, SEGUNDO O AGENTE,POR LOCALIZAÇÃO GEOGRÁFICA (DISTRITO)</t>
  </si>
  <si>
    <t>Trab. realizados com expos. a riscos associados à elect.</t>
  </si>
  <si>
    <t>QUADRO 51</t>
  </si>
  <si>
    <t>Admissão</t>
  </si>
  <si>
    <t>Períodicos</t>
  </si>
  <si>
    <t>Ocasionais</t>
  </si>
  <si>
    <t>Ações de imunização</t>
  </si>
  <si>
    <t>NÚMERO DE  UNIDADES LOCAIS QUE REALIZARAM EXAMES/AÇÕES, SEGUNDO O TIPO DE EXAME/AÇÃO, POR SECÇÃO DE ATIVIDADE ECONÓMICA</t>
  </si>
  <si>
    <t>Exames/Ações</t>
  </si>
  <si>
    <t>Atividades desenvolvidas na promoção da saúde no trabalho</t>
  </si>
  <si>
    <t>QUADRO 52</t>
  </si>
  <si>
    <t>NÚMERO DE  UNIDADES LOCAIS QUE REALIZARAM EXAMES/AÇÕES, SEGUNDO O TIPO DE EXAME/AÇÃO, POR LOCALIZAÇÃO GEOGRÁFICA (DISTRITO)</t>
  </si>
  <si>
    <t>QUADRO 53</t>
  </si>
  <si>
    <t>NÚMERO DE EXAMES/AÇÕES REALIZADAS, SEGUNDO O TIPO DE EXAME/AÇÃO, POR SECÇÃO DE ATIVIDADE ECONÓMICA</t>
  </si>
  <si>
    <t>NÚMERO DE EXAMES/AÇÕES REALIZADAS, SEGUNDO O TIPO DE EXAME/AÇÃO, POR LOCALIZAÇÃO GEOGRÁFICA (DISTRITO)</t>
  </si>
  <si>
    <t>QUADRO 54</t>
  </si>
  <si>
    <t>QUADRO 55</t>
  </si>
  <si>
    <t>NÚMERO DE EXAMES OCASIONAIS REALIZADOS, SEGUNDO A RAZÃO PARA A SUA REALIZAÇÃO, POR SECÇÃO DE ATIVIDADE ECONÓMICA</t>
  </si>
  <si>
    <t>Outras razões</t>
  </si>
  <si>
    <t>Mudança do posto de trabalho</t>
  </si>
  <si>
    <t>Alterações no posto de trabalho</t>
  </si>
  <si>
    <t>Regresso ao trabalho após ausência superior a 30 dias</t>
  </si>
  <si>
    <t>Iniciativa do médico</t>
  </si>
  <si>
    <t>Pedido do trabalhador</t>
  </si>
  <si>
    <t>Por cessação do contrato de trabalho</t>
  </si>
  <si>
    <t>Razão</t>
  </si>
  <si>
    <t>QUADRO 56</t>
  </si>
  <si>
    <t>NÚMERO DE EXAMES OCASIONAIS REALIZADOS, SEGUNDO A RAZÃO PARA A SUA REALIZAÇÃO, POR LOCALIZAÇÃO GEOGRÁFICA (DISTRITO)</t>
  </si>
  <si>
    <t>QUADRO 57</t>
  </si>
  <si>
    <t>NÚMERO DE EXAMES COMPLEMENTARES REALIZADOS, SEGUNDO O TIPO DE EXAME, POR SECÇÃO DE ATIVIDADE ECONÓMICA</t>
  </si>
  <si>
    <t>Tipo de Exame</t>
  </si>
  <si>
    <t>Hemograma</t>
  </si>
  <si>
    <t>Urina II</t>
  </si>
  <si>
    <t>Espirometria</t>
  </si>
  <si>
    <t>RX tórax</t>
  </si>
  <si>
    <t>TAC (Tomografia Axial Computorizada)</t>
  </si>
  <si>
    <t>Audiograma</t>
  </si>
  <si>
    <t>Biomarcadores</t>
  </si>
  <si>
    <t>Exame oftalmológico</t>
  </si>
  <si>
    <t>Outros exames complementares</t>
  </si>
  <si>
    <t>NÚMERO DE EXAMES COMPLEMENTARES REALIZADOS, SEGUNDO O TIPO DE EXAME, POR LOCALIZAÇÃO GEOGRÁFICA (DISTRITO)</t>
  </si>
  <si>
    <t>QUADRO 58</t>
  </si>
  <si>
    <t>Tétano e Difteria</t>
  </si>
  <si>
    <t>Gripe</t>
  </si>
  <si>
    <t>Hepatite B</t>
  </si>
  <si>
    <t>Imunizações específicas</t>
  </si>
  <si>
    <t>Outras vacinas</t>
  </si>
  <si>
    <t>QUADRO 59</t>
  </si>
  <si>
    <t>NÚMERO DE AÇÕES DE IMUNIZAÇÃO REALIZADAS, SEGUNDO A VACINA, POR SECÇÃO DE ATIVIDADE ECONÓMICA</t>
  </si>
  <si>
    <t>QUADRO 60</t>
  </si>
  <si>
    <t>NÚMERO DE AÇÕES DE IMUNIZAÇÃO REALIZADAS, SEGUNDO A VACINA, POR LOCALIZAÇÃO GEOGRÁFICA (DISTRITO)</t>
  </si>
  <si>
    <t>QUADRO 61</t>
  </si>
  <si>
    <t>NÚMERO DE ATIVIDADES DESENVOLVIDAS NA PROMOÇÃO DA SAÚDE NO TRABALHO, SEGUNDO A ATIVIDADE DESENVOLVIDA, POR SECÇÃO DE ATIVIDADE ECONÓMICA</t>
  </si>
  <si>
    <t>Atividade desenvolvida</t>
  </si>
  <si>
    <t>Acções de sensibilização e informação para fumadores</t>
  </si>
  <si>
    <t>Promover e facilitar o acesso a consultas de apoio à cessação tabágica</t>
  </si>
  <si>
    <t>Criação de espaços para fumadores</t>
  </si>
  <si>
    <t xml:space="preserve">Prevenção do alcoolismo </t>
  </si>
  <si>
    <t>Prevenção de toxicodependências</t>
  </si>
  <si>
    <t>Promoção do exercício físico</t>
  </si>
  <si>
    <t>Criação de condições para a prática do exercício físico</t>
  </si>
  <si>
    <t xml:space="preserve">Promoção de uma alimentação saudável </t>
  </si>
  <si>
    <t>Actividades dirigidas aos trabalhadores jovens</t>
  </si>
  <si>
    <t>Actividades dirigidas a mulheres</t>
  </si>
  <si>
    <t>Actividades dirigidas a mulheres grávidas, puérperas ou lactantes</t>
  </si>
  <si>
    <t>Actividades dirigidas a trabalhadores com mais de 50 anos</t>
  </si>
  <si>
    <t>Actividades dirigidas a trabalhadores migrantes</t>
  </si>
  <si>
    <t>Preparação da aposentação</t>
  </si>
  <si>
    <t>Prevenção e controlo de riscos psicossociais</t>
  </si>
  <si>
    <t>Outras actividades desenvolvidas</t>
  </si>
  <si>
    <t>NÚMERO DE ATIVIDADES DESENVOLVIDAS NA PROMOÇÃO DA SAÚDE NO TRABALHO, SEGUNDO A ATIVIDADE DESENVOLVIDA, POR LOCALIZAÇÃO GEOGRÁFICA (DISTRITO)</t>
  </si>
  <si>
    <t>QUADRO 62</t>
  </si>
  <si>
    <t>QUADRO 63</t>
  </si>
  <si>
    <t>Nº de acidentes</t>
  </si>
  <si>
    <t>1 a 3 dias</t>
  </si>
  <si>
    <t>4 a 30 dias</t>
  </si>
  <si>
    <t>Nº de dias de trabalho perdidos</t>
  </si>
  <si>
    <t>Sem dias de baixa</t>
  </si>
  <si>
    <t>Com dias de baixa</t>
  </si>
  <si>
    <t>QUADRO 64</t>
  </si>
  <si>
    <t>Mais de 30 dias</t>
  </si>
  <si>
    <t>HOMENS</t>
  </si>
  <si>
    <t>QUADRO 66</t>
  </si>
  <si>
    <t>QUADRO 65</t>
  </si>
  <si>
    <t>MULHERES</t>
  </si>
  <si>
    <t>NÚMERO DE ACIDENTES DE TRABALHO MORTAIS E NÃO MORTAIS, SEGUNDO A RELAÇÃO CONTRATUAL DO SINISTRADO, POR SECÇÃO DE ATIVIDADE ECONÓMICA</t>
  </si>
  <si>
    <t>Trabalhadores vinculados</t>
  </si>
  <si>
    <t>Trabalhadores não vinculados</t>
  </si>
  <si>
    <t>Acidentes mortais</t>
  </si>
  <si>
    <t>Acidentes não mortais</t>
  </si>
  <si>
    <t>NÚMERO DE ACIDENTES DE TRABALHO MORTAIS E NÃO MORTAIS, SEGUNDO A RELAÇÃO CONTRATUAL DO SINISTRADO, POR LOCALIZAÇÃO GEOGRÁFICA (DISTRITO)</t>
  </si>
  <si>
    <t>Total dos acidentes</t>
  </si>
  <si>
    <t>ATIV.  FAMÍLIAS EMP. DE PESSOAL DOMÉST. E ATIV. PROD. FAMÍLIAS P/ USO PRÓP.</t>
  </si>
  <si>
    <t>SNS/ SRS</t>
  </si>
  <si>
    <t>Complementares</t>
  </si>
  <si>
    <t>Total</t>
  </si>
  <si>
    <t>NÚMERO DE AÇÕES DE INFORMAÇÃO, SEGUNDO A SITUAÇÃO CONTEMPLADA, POR SECÇÃO DE ATIVIDADE ECONÓMICA</t>
  </si>
  <si>
    <t>NÚMERO DE AÇÕES DE INFORMAÇÃO, SEGUNDO A SITUAÇÃO CONTEMPLADA, POR LOCALIZAÇÃO GEOGRÁFICA (DISTRITO)</t>
  </si>
  <si>
    <t>NÚMERO DE AÇÕES DE CONSULTA, SEGUNDO A RAZÃO DA CONSULTA, POR SECÇÃO DE ATIVIDADE ECONÓMICA</t>
  </si>
  <si>
    <t>NÚMERO DE AÇÕES DE CONSULTA, SEGUNDO A RAZÃO DA CONSULTA, POR LOCALIZAÇÃO GEOGRÁFICA (DISTRITO)</t>
  </si>
  <si>
    <t>NÚMERO DE AÇÕES DE FORMAÇÃO, SEGUNDO O TEMA DA FORMAÇÃO, POR SECÇÃO DE ATIVIDADE ECONÓMICA</t>
  </si>
  <si>
    <t>NÚMERO DE AÇÕES DE FORMAÇÃO, SEGUNDO O TEMA DA FORMAÇÃO, POR LOCALIZAÇÃO GEOGRÁFICA (DISTRITO)</t>
  </si>
  <si>
    <t>NÚMERO DE AÇÕES DE CONSULTA, PARTICIPANTES, NÚMERO MÉDIO DE AÇÕES DE CONSULTA POR UNIDADE LOCAL E NÚMERO MÉDIO DE PARTICIPANTES POR AÇÃO DE CONSULTA, SEGUNDO A SECÇÃO DE ATIVIDADE ECONÓMICA</t>
  </si>
  <si>
    <t xml:space="preserve">Nº de trab. </t>
  </si>
  <si>
    <t>Outros agentes químicos não especificados</t>
  </si>
  <si>
    <t>Hidróxido de sódio</t>
  </si>
  <si>
    <t>Vírus da hepatite C</t>
  </si>
  <si>
    <t>Vírus da hepatite B</t>
  </si>
  <si>
    <t>QUADRO 26</t>
  </si>
  <si>
    <t>NÚMERO DE UNIDADES LOCAIS COM RESPOSTA AO ANEXO D E COM TRABALHADORES AO SERVIÇO, POR SECÇÃO DE ATIVIDADE ECONÓMICA</t>
  </si>
  <si>
    <t>NÚMERO DE  UNIDADES LOCAIS QUE IDENTIFICARAM FATORES DE RISCO BIOLÓGICO, SEGUNDO OS AGENTES MAIS FREQUENTES, POR SECÇÃO DE ATIVIDADE ECONÓMICA</t>
  </si>
  <si>
    <t>NÚMERO DE  UNIDADES LOCAIS QUE IDENTIFICARAM FATORES DE RISCO BIOLÓGICO, SEGUNDO OS AGENTES MAIS FREQUENTES, POR LOCALIZAÇÃO GEOGRÁFICA (DISTRITO)</t>
  </si>
  <si>
    <t>PORTALEGRE *</t>
  </si>
  <si>
    <r>
      <t>CONSTRUÇÃO</t>
    </r>
    <r>
      <rPr>
        <sz val="9"/>
        <rFont val="Arial"/>
        <family val="2"/>
      </rPr>
      <t xml:space="preserve"> *</t>
    </r>
  </si>
  <si>
    <t>NÚMERO DE ACIDENTES DE TRABALHO* NÃO MORTAIS E CORRESPONDENTES DIAS DE TRABALHO PERDIDOS, SEGUNDO O ESCALÃO DE DURAÇÃO DA BAIXA, POR SECÇÃO DE ATIVIDADE ECONÓMICA - TOTAL</t>
  </si>
  <si>
    <t>* Ocorridos com trabalhadores vinculados e a trabalhar na unidade local (estabelecimento)</t>
  </si>
  <si>
    <t>NÚMERO DE ACIDENTES DE TRABALHO* NÃO MORTAIS E CORRESPONDENTES DIAS DE TRABALHO PERDIDOS, SEGUNDO O ESCALÃO DE DURAÇÃO DA BAIXA, POR LOCALIZAÇÃO GEOGRÁFICA (DISTRITO) - TOTAL</t>
  </si>
  <si>
    <t>NÚMERO DE ACIDENTES DE TRABALHO* NÃO MORTAIS E CORRESPONDENTES DIAS DE TRABALHO PERDIDOS, SEGUNDO O ESCALÃO DE DURAÇÃO DA BAIXA, POR SECÇÃO DE ATIVIDADE ECONÓMICA - HOMENS</t>
  </si>
  <si>
    <t>NÚMERO DE ACIDENTES DE TRABALHO* NÃO MORTAIS E CORRESPONDENTES DIAS DE TRABALHO PERDIDOS, SEGUNDO O ESCALÃO DE DURAÇÃO DA BAIXA, POR LOCALIZAÇÃO GEOGRÁFICA (DISTRITO) - HOMENS</t>
  </si>
  <si>
    <t>NÚMERO DE ACIDENTES DE TRABALHO* NÃO MORTAIS E CORRESPONDENTES DIAS DE TRABALHO PERDIDOS, SEGUNDO O ESCALÃO DE DURAÇÃO DA BAIXA, POR SECÇÃO DE ATIVIDADE ECONÓMICA - MULHERES</t>
  </si>
  <si>
    <t>NÚMERO DE ACIDENTES DE TRABALHO* NÃO MORTAIS E CORRESPONDENTES DIAS DE TRABALHO PERDIDOS, SEGUNDO O ESCALÃO DE DURAÇÃO DA BAIXA, POR LOCALIZAÇÃO GEOGRÁFICA (DISTRITO) - MULHERES</t>
  </si>
  <si>
    <t>QUADRO 67</t>
  </si>
  <si>
    <t>QUADRO 68</t>
  </si>
  <si>
    <t>NÚMERO DE UNIDADES LOCAIS QUE REALIZARAM PROGRAMAS DE PREVENÇÃO (SEGUNDO O TIPO DE PROGRAMA), AUDITORIAS E INSPEÇÕES, POR SECÇÃO DE ATIVIDADE ECONÓMICA</t>
  </si>
  <si>
    <t>NÚMERO DE UNIDADES LOCAIS QUE REALIZARAM PROGRAMAS DE PREVENÇÃO (SEGUNDO O TIPO DE PROGRAMA), AUDITORIAS E INSPEÇÕES, POR LOCALIZAÇÃO GEOGRÁFICA (DISTRITO)</t>
  </si>
  <si>
    <t>Hipoclorito de sódio, solução ... % Cl activo</t>
  </si>
  <si>
    <t xml:space="preserve"> </t>
  </si>
  <si>
    <r>
      <rPr>
        <b/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Ocorridos com trabalhadores vinculados e a trabalhar na unidade local (estabelecimento)</t>
    </r>
  </si>
  <si>
    <t>TAXA GLOBAL</t>
  </si>
  <si>
    <t xml:space="preserve">TAXA GLOBAL </t>
  </si>
  <si>
    <t>Tolueno</t>
  </si>
  <si>
    <t>TAXA DE INCIDÊNCIA DO TOTAL DE ACIDENTES DE TRABALHO E DOS ACIDENTES MORTAIS, SEGUNDO A SECÇÃO DE ATIVIDADE ECONÓMICA DA UNIDADE LOCAL À QUAL O SINISTRADO ESTÁ AFETO</t>
  </si>
  <si>
    <t>TAXA DE INCIDÊNCIA DO TOTAL DE ACIDENTES DE TRABALHO E DOS ACIDENTES MORTAIS, SEGUNDO A LOCALIZAÇÃO GEOGRÁFICA (DISTRITO) DA UNIDADE LOCAL À QUAL O SINISTRADO ESTÁ AFETO</t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</si>
  <si>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SECÇÃO DE ATIVIDADE ECONÓMICA DA UNIDADE LOCAL À QUAL O SINISTRADO ESTÁ AFETO</t>
    </r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</si>
  <si>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LOCALIZAÇÃO GEOGRÁFICA (DISTRITO) DA UNIDADE LOCAL À QUAL O SINISTRADO ESTÁ AFETO</t>
    </r>
  </si>
  <si>
    <t>Nº de trabalhadores</t>
  </si>
  <si>
    <t>A trabalhar nas instalações (1)</t>
  </si>
  <si>
    <t>Vinculados por contrato de trabalho ou equiparado (2)</t>
  </si>
  <si>
    <t>(1)</t>
  </si>
  <si>
    <t>(2)</t>
  </si>
  <si>
    <t>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</si>
  <si>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>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</si>
  <si>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(1)  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</si>
  <si>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(2)  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</si>
  <si>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 xml:space="preserve">Nº de trabalhadores </t>
  </si>
  <si>
    <t>Staphylococcus aureus</t>
  </si>
  <si>
    <t>Soma</t>
  </si>
  <si>
    <t>NUM_HOMENS_M1D</t>
  </si>
  <si>
    <t>AT_COM_BAIXA_HOMENS</t>
  </si>
  <si>
    <t>NUM_HOMENS_1A3</t>
  </si>
  <si>
    <t>NUM_HOMENS_4A30</t>
  </si>
  <si>
    <t>NUM_HOMENS_30M</t>
  </si>
  <si>
    <t>DTP_TOTAL_HOMENS</t>
  </si>
  <si>
    <t>DIAS_HOMENS_1A3</t>
  </si>
  <si>
    <t>DIAS_HOMENS_4A30</t>
  </si>
  <si>
    <t>DIAS_HOMENS_30M</t>
  </si>
  <si>
    <r>
      <t>Taxa de Frequência</t>
    </r>
    <r>
      <rPr>
        <vertAlign val="superscript"/>
        <sz val="8"/>
        <rFont val="Arial"/>
        <family val="2"/>
      </rPr>
      <t>2</t>
    </r>
  </si>
  <si>
    <r>
      <t>Taxa de Gravidade</t>
    </r>
    <r>
      <rPr>
        <vertAlign val="superscript"/>
        <sz val="8"/>
        <rFont val="Arial"/>
        <family val="2"/>
      </rPr>
      <t>2</t>
    </r>
  </si>
  <si>
    <r>
      <rPr>
        <b/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Foi implementada uma nova validação à entrada dos dados que restringiu o valor total para as horas efetivamente trabalhadas</t>
    </r>
  </si>
  <si>
    <t xml:space="preserve">ENTIDADES EMPREGADORAS, UNIDADES LOCAIS E TRABALHADORES </t>
  </si>
  <si>
    <r>
      <rPr>
        <b/>
        <sz val="10"/>
        <color theme="3"/>
        <rFont val="Arial"/>
        <family val="2"/>
      </rPr>
      <t>QUADRO 1</t>
    </r>
    <r>
      <rPr>
        <sz val="10"/>
        <color theme="3"/>
        <rFont val="Arial"/>
        <family val="2"/>
      </rPr>
      <t xml:space="preserve"> – Número de unidades locais com resposta ao Anexo D e com trabalhadores ao serviço, por secção de atividade económica</t>
    </r>
  </si>
  <si>
    <r>
      <rPr>
        <b/>
        <sz val="10"/>
        <color theme="3"/>
        <rFont val="Arial"/>
        <family val="2"/>
      </rPr>
      <t>QUADRO 2</t>
    </r>
    <r>
      <rPr>
        <sz val="10"/>
        <color theme="3"/>
        <rFont val="Arial"/>
        <family val="2"/>
      </rPr>
      <t xml:space="preserve"> – Número de unidades locais com resposta ao Anexo D e com trabalhadores ao serviço, por localização geográfica (distrito)</t>
    </r>
  </si>
  <si>
    <r>
      <rPr>
        <b/>
        <sz val="10"/>
        <color theme="3"/>
        <rFont val="Arial"/>
        <family val="2"/>
      </rPr>
      <t xml:space="preserve">QUADRO 3 </t>
    </r>
    <r>
      <rPr>
        <sz val="10"/>
        <color theme="3"/>
        <rFont val="Arial"/>
        <family val="2"/>
      </rPr>
      <t>– Número de trabalhadores abrangidos para efeitos das atividades de segurança e de saúde no trabalho, segundo a secção de atividade económica</t>
    </r>
  </si>
  <si>
    <r>
      <rPr>
        <b/>
        <sz val="10"/>
        <color theme="3"/>
        <rFont val="Arial"/>
        <family val="2"/>
      </rPr>
      <t>QUADRO 4</t>
    </r>
    <r>
      <rPr>
        <sz val="10"/>
        <color theme="3"/>
        <rFont val="Arial"/>
        <family val="2"/>
      </rPr>
      <t xml:space="preserve"> – Número de trabalhadores abrangidos para efeitos das atividades de segurança e de saúde no trabalho, segundo a localização geográfica (distrito) </t>
    </r>
  </si>
  <si>
    <t>ORGANIZAÇÃO E PESSOAL DOS SERVIÇOS DE SEGURANÇA E SAÚDE NO TRABALHO</t>
  </si>
  <si>
    <r>
      <rPr>
        <b/>
        <sz val="10"/>
        <color theme="3"/>
        <rFont val="Arial"/>
        <family val="2"/>
      </rPr>
      <t xml:space="preserve">QUADRO 5 </t>
    </r>
    <r>
      <rPr>
        <sz val="10"/>
        <color theme="3"/>
        <rFont val="Arial"/>
        <family val="2"/>
      </rPr>
      <t>– Número de unidades locais, segundo 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</si>
  <si>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6</t>
    </r>
    <r>
      <rPr>
        <sz val="10"/>
        <color theme="3"/>
        <rFont val="Arial"/>
        <family val="2"/>
      </rPr>
      <t xml:space="preserve"> – Número de unidades locais, segundo 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</si>
  <si>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 xml:space="preserve">QUADRO 7 </t>
    </r>
    <r>
      <rPr>
        <sz val="10"/>
        <color theme="3"/>
        <rFont val="Arial"/>
        <family val="2"/>
      </rPr>
      <t>– Número de unidades locais, segundo a natureza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</si>
  <si>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8</t>
    </r>
    <r>
      <rPr>
        <sz val="10"/>
        <color theme="3"/>
        <rFont val="Arial"/>
        <family val="2"/>
      </rPr>
      <t xml:space="preserve"> – Número de unidades locais, segundo a natureza da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</si>
  <si>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>QUADRO 9</t>
    </r>
    <r>
      <rPr>
        <sz val="10"/>
        <color theme="3"/>
        <rFont val="Arial"/>
        <family val="2"/>
      </rPr>
      <t xml:space="preserve"> – Número de unidades locais, segundo a modalidade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</si>
  <si>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 xml:space="preserve">QUADRO 10 </t>
    </r>
    <r>
      <rPr>
        <sz val="10"/>
        <color theme="3"/>
        <rFont val="Arial"/>
        <family val="2"/>
      </rPr>
      <t xml:space="preserve">– Número de unidades locais, segundo a modalidade da organização dos serviços de segurança e de saúde, por localização geográfica (distrito) </t>
    </r>
  </si>
  <si>
    <t xml:space="preserve">ATIVIDADE DOS SERVIÇOS DE SEGURANÇA E SAÚDE NO TRABALHO </t>
  </si>
  <si>
    <r>
      <rPr>
        <b/>
        <sz val="10"/>
        <color theme="3"/>
        <rFont val="Arial"/>
        <family val="2"/>
      </rPr>
      <t>QUADRO 11</t>
    </r>
    <r>
      <rPr>
        <sz val="10"/>
        <color theme="3"/>
        <rFont val="Arial"/>
        <family val="2"/>
      </rPr>
      <t xml:space="preserve"> – Número de unidades locais que realizaram programas de prevenção, auditorias e inspeções, segundo o tipo de programa, por secção de atividade económica</t>
    </r>
  </si>
  <si>
    <r>
      <rPr>
        <b/>
        <sz val="10"/>
        <color theme="3"/>
        <rFont val="Arial"/>
        <family val="2"/>
      </rPr>
      <t xml:space="preserve">QUADRO 12 </t>
    </r>
    <r>
      <rPr>
        <sz val="10"/>
        <color theme="3"/>
        <rFont val="Arial"/>
        <family val="2"/>
      </rPr>
      <t>– Número de unidades locais que realizaram programas de prevenção, auditorias e inspeções, segundo o tipo de programa, por localização geográfica (distrito)</t>
    </r>
  </si>
  <si>
    <r>
      <rPr>
        <b/>
        <sz val="10"/>
        <color theme="3"/>
        <rFont val="Arial"/>
        <family val="2"/>
      </rPr>
      <t xml:space="preserve">QUADRO 13 </t>
    </r>
    <r>
      <rPr>
        <sz val="10"/>
        <color theme="3"/>
        <rFont val="Arial"/>
        <family val="2"/>
      </rPr>
      <t>– Número de unidades locais que realizaram ações, segundo o tipo de ação, por secção de atividade económica</t>
    </r>
  </si>
  <si>
    <r>
      <rPr>
        <b/>
        <sz val="10"/>
        <color theme="3"/>
        <rFont val="Arial"/>
        <family val="2"/>
      </rPr>
      <t xml:space="preserve">QUADRO 14 </t>
    </r>
    <r>
      <rPr>
        <sz val="10"/>
        <color theme="3"/>
        <rFont val="Arial"/>
        <family val="2"/>
      </rPr>
      <t>– Número de unidades locais que realizaram ações, segundo o tipo de ação, por localização geográfica (distrito)</t>
    </r>
  </si>
  <si>
    <r>
      <rPr>
        <b/>
        <sz val="10"/>
        <color theme="3"/>
        <rFont val="Arial"/>
        <family val="2"/>
      </rPr>
      <t xml:space="preserve">QUADRO 15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secção de atividade económica</t>
    </r>
  </si>
  <si>
    <r>
      <rPr>
        <b/>
        <sz val="10"/>
        <color theme="3"/>
        <rFont val="Arial"/>
        <family val="2"/>
      </rPr>
      <t xml:space="preserve">QUADRO 16 </t>
    </r>
    <r>
      <rPr>
        <sz val="10"/>
        <color theme="3"/>
        <rFont val="Arial"/>
        <family val="2"/>
      </rPr>
      <t>– Número de ações de consulta, participantes, número médio de ações de consulta por unidade local e número médio de participantes por ação de consulta, segundo a secção de atividade económica</t>
    </r>
  </si>
  <si>
    <r>
      <rPr>
        <b/>
        <sz val="10"/>
        <color theme="3"/>
        <rFont val="Arial"/>
        <family val="2"/>
      </rPr>
      <t xml:space="preserve">QUADRO 17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secção de atividade económica</t>
    </r>
  </si>
  <si>
    <r>
      <rPr>
        <b/>
        <sz val="10"/>
        <color theme="3"/>
        <rFont val="Arial"/>
        <family val="2"/>
      </rPr>
      <t xml:space="preserve">QUADRO 18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localização geográfica (distrito)</t>
    </r>
  </si>
  <si>
    <r>
      <rPr>
        <b/>
        <sz val="10"/>
        <color theme="3"/>
        <rFont val="Arial"/>
        <family val="2"/>
      </rPr>
      <t>QUADRO 19</t>
    </r>
    <r>
      <rPr>
        <sz val="10"/>
        <color theme="3"/>
        <rFont val="Arial"/>
        <family val="2"/>
      </rPr>
      <t xml:space="preserve"> – Número de ações de consulta, participantes, número médio de ações de consulta por unidade local e número médio de participantes por ação de consulta, segundo a localização geográfica (distrito) </t>
    </r>
  </si>
  <si>
    <r>
      <rPr>
        <b/>
        <sz val="10"/>
        <color theme="3"/>
        <rFont val="Arial"/>
        <family val="2"/>
      </rPr>
      <t xml:space="preserve">QUADRO 20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localização geográfica (distrito)</t>
    </r>
  </si>
  <si>
    <r>
      <rPr>
        <b/>
        <sz val="10"/>
        <color theme="3"/>
        <rFont val="Arial"/>
        <family val="2"/>
      </rPr>
      <t xml:space="preserve">QUADRO 21 </t>
    </r>
    <r>
      <rPr>
        <sz val="10"/>
        <color theme="3"/>
        <rFont val="Arial"/>
        <family val="2"/>
      </rPr>
      <t>– Número de ações de informação, segundo a situação contemplada, por secção de atividade económica</t>
    </r>
  </si>
  <si>
    <r>
      <rPr>
        <b/>
        <sz val="10"/>
        <color theme="3"/>
        <rFont val="Arial"/>
        <family val="2"/>
      </rPr>
      <t>QUADRO 22</t>
    </r>
    <r>
      <rPr>
        <sz val="10"/>
        <color theme="3"/>
        <rFont val="Arial"/>
        <family val="2"/>
      </rPr>
      <t xml:space="preserve"> – Número de ações de informação, segundo a situação contemplada, por localização geográfica (distrito) </t>
    </r>
  </si>
  <si>
    <r>
      <rPr>
        <b/>
        <sz val="10"/>
        <color theme="3"/>
        <rFont val="Arial"/>
        <family val="2"/>
      </rPr>
      <t xml:space="preserve">QUADRO 23 </t>
    </r>
    <r>
      <rPr>
        <sz val="10"/>
        <color theme="3"/>
        <rFont val="Arial"/>
        <family val="2"/>
      </rPr>
      <t>– Número de ações de consulta, segundo a razão da consulta, por secção de atividade económica</t>
    </r>
  </si>
  <si>
    <r>
      <rPr>
        <b/>
        <sz val="10"/>
        <color theme="3"/>
        <rFont val="Arial"/>
        <family val="2"/>
      </rPr>
      <t>QUADRO 24</t>
    </r>
    <r>
      <rPr>
        <sz val="10"/>
        <color theme="3"/>
        <rFont val="Arial"/>
        <family val="2"/>
      </rPr>
      <t xml:space="preserve"> – Número de ações de consulta, segundo a razão da consulta, por localização geográfica (distrito) </t>
    </r>
  </si>
  <si>
    <r>
      <rPr>
        <b/>
        <sz val="10"/>
        <color theme="3"/>
        <rFont val="Arial"/>
        <family val="2"/>
      </rPr>
      <t>QUADRO 25</t>
    </r>
    <r>
      <rPr>
        <sz val="10"/>
        <color theme="3"/>
        <rFont val="Arial"/>
        <family val="2"/>
      </rPr>
      <t xml:space="preserve"> – Número de ações de formação, segundo o tema da formação, por secção de atividade económica</t>
    </r>
  </si>
  <si>
    <r>
      <rPr>
        <b/>
        <sz val="10"/>
        <color theme="3"/>
        <rFont val="Arial"/>
        <family val="2"/>
      </rPr>
      <t>QUADRO 26</t>
    </r>
    <r>
      <rPr>
        <sz val="10"/>
        <color theme="3"/>
        <rFont val="Arial"/>
        <family val="2"/>
      </rPr>
      <t xml:space="preserve"> – Número de ações de formação, segundo o tema da formação, por localização geográfica (distrito) </t>
    </r>
  </si>
  <si>
    <r>
      <rPr>
        <b/>
        <sz val="10"/>
        <color theme="3"/>
        <rFont val="Arial"/>
        <family val="2"/>
      </rPr>
      <t>QUADRO 27</t>
    </r>
    <r>
      <rPr>
        <sz val="10"/>
        <color theme="3"/>
        <rFont val="Arial"/>
        <family val="2"/>
      </rPr>
      <t xml:space="preserve"> – Número de unidades locais que identificaram fatores de risco, segundo o fator, por secção de atividade económica</t>
    </r>
  </si>
  <si>
    <r>
      <rPr>
        <b/>
        <sz val="10"/>
        <color theme="3"/>
        <rFont val="Arial"/>
        <family val="2"/>
      </rPr>
      <t>QUADRO 28</t>
    </r>
    <r>
      <rPr>
        <sz val="10"/>
        <color theme="3"/>
        <rFont val="Arial"/>
        <family val="2"/>
      </rPr>
      <t xml:space="preserve"> – Número de unidades locais que identificaram fatores de risco, segundo o fator, por localização geográfica (distrito) </t>
    </r>
  </si>
  <si>
    <r>
      <rPr>
        <b/>
        <sz val="10"/>
        <color theme="3"/>
        <rFont val="Arial"/>
        <family val="2"/>
      </rPr>
      <t>QUADRO 29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secção de atividade económica</t>
    </r>
  </si>
  <si>
    <r>
      <rPr>
        <b/>
        <sz val="10"/>
        <color theme="3"/>
        <rFont val="Arial"/>
        <family val="2"/>
      </rPr>
      <t>QUADRO 30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localização geográfica (distrito) </t>
    </r>
  </si>
  <si>
    <r>
      <rPr>
        <b/>
        <sz val="10"/>
        <color theme="3"/>
        <rFont val="Arial"/>
        <family val="2"/>
      </rPr>
      <t xml:space="preserve">QUADRO 31 </t>
    </r>
    <r>
      <rPr>
        <sz val="10"/>
        <color theme="3"/>
        <rFont val="Arial"/>
        <family val="2"/>
      </rPr>
      <t>– Número de unidades locais que identificaram fatores de risco físico, segundo o agente, por secção de atividade económica</t>
    </r>
  </si>
  <si>
    <r>
      <rPr>
        <b/>
        <sz val="10"/>
        <color theme="3"/>
        <rFont val="Arial"/>
        <family val="2"/>
      </rPr>
      <t>QUADRO 32</t>
    </r>
    <r>
      <rPr>
        <sz val="10"/>
        <color theme="3"/>
        <rFont val="Arial"/>
        <family val="2"/>
      </rPr>
      <t xml:space="preserve"> – Número de unidades locais que identificaram fatores de risco físico, segundo o agente, por localização geográfica (distrito)</t>
    </r>
  </si>
  <si>
    <r>
      <rPr>
        <b/>
        <sz val="10"/>
        <color theme="3"/>
        <rFont val="Arial"/>
        <family val="2"/>
      </rPr>
      <t xml:space="preserve">QUADRO 33 </t>
    </r>
    <r>
      <rPr>
        <sz val="10"/>
        <color theme="3"/>
        <rFont val="Arial"/>
        <family val="2"/>
      </rPr>
      <t>– Número de unidades locais que identificaram fatores de risco químico,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</si>
  <si>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34 </t>
    </r>
    <r>
      <rPr>
        <sz val="10"/>
        <color theme="3"/>
        <rFont val="Arial"/>
        <family val="2"/>
      </rPr>
      <t xml:space="preserve">– Número de unidades locais que identificaram fatores de risco químico, segundo os agentes mais frequentes, por localização geográfica (distrito) </t>
    </r>
  </si>
  <si>
    <r>
      <rPr>
        <b/>
        <sz val="10"/>
        <color theme="3"/>
        <rFont val="Arial"/>
        <family val="2"/>
      </rPr>
      <t>QUADRO 35</t>
    </r>
    <r>
      <rPr>
        <sz val="10"/>
        <color theme="3"/>
        <rFont val="Arial"/>
        <family val="2"/>
      </rPr>
      <t xml:space="preserve"> – Número de unidades locais que identificaram fatores de risco biológico, segundo o grupo a que os agentes pertencem, por secção de atividade económica</t>
    </r>
  </si>
  <si>
    <r>
      <rPr>
        <b/>
        <sz val="10"/>
        <color theme="3"/>
        <rFont val="Arial"/>
        <family val="2"/>
      </rPr>
      <t xml:space="preserve">QUADRO 36 </t>
    </r>
    <r>
      <rPr>
        <sz val="10"/>
        <color theme="3"/>
        <rFont val="Arial"/>
        <family val="2"/>
      </rPr>
      <t xml:space="preserve">– Número de unidades locais que identificaram fatores de risco biológico, segundo o grupo a que os agentes pertencem, por localização geográfica (distrito) </t>
    </r>
  </si>
  <si>
    <r>
      <rPr>
        <b/>
        <sz val="10"/>
        <color theme="3"/>
        <rFont val="Arial"/>
        <family val="2"/>
      </rPr>
      <t>QUADRO 37</t>
    </r>
    <r>
      <rPr>
        <sz val="10"/>
        <color theme="3"/>
        <rFont val="Arial"/>
        <family val="2"/>
      </rPr>
      <t xml:space="preserve"> – Número de unidades locais que identificaram fatores de risco biológico,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</si>
  <si>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38 </t>
    </r>
    <r>
      <rPr>
        <sz val="10"/>
        <color theme="3"/>
        <rFont val="Arial"/>
        <family val="2"/>
      </rPr>
      <t xml:space="preserve">– Número de unidades locais que identificaram fatores de risco biológico, segundo os agentes mais frequentes, por localização geográfica (distrito) </t>
    </r>
  </si>
  <si>
    <r>
      <rPr>
        <b/>
        <sz val="10"/>
        <color theme="3"/>
        <rFont val="Arial"/>
        <family val="2"/>
      </rPr>
      <t>QUADRO 39</t>
    </r>
    <r>
      <rPr>
        <sz val="10"/>
        <color theme="3"/>
        <rFont val="Arial"/>
        <family val="2"/>
      </rPr>
      <t xml:space="preserve"> – Número de unidades locais que identificaram fatores de risco relacionados com a atividade, capazes de originar alterações do sistema músculo-esquelético, segundo o agente, por secção de atividade económica</t>
    </r>
  </si>
  <si>
    <r>
      <rPr>
        <b/>
        <sz val="10"/>
        <color theme="3"/>
        <rFont val="Arial"/>
        <family val="2"/>
      </rPr>
      <t xml:space="preserve">QUADRO 40 </t>
    </r>
    <r>
      <rPr>
        <sz val="10"/>
        <color theme="3"/>
        <rFont val="Arial"/>
        <family val="2"/>
      </rPr>
      <t xml:space="preserve">– Número de unidades locais que identificaram fatores de risco relacionados com a atividade, capazes de originar alterações do sistema músculo-esquelético, segundo o agente, por localização geográfica (distrito) </t>
    </r>
  </si>
  <si>
    <r>
      <rPr>
        <b/>
        <sz val="10"/>
        <color theme="3"/>
        <rFont val="Arial"/>
        <family val="2"/>
      </rPr>
      <t xml:space="preserve">QUADRO 41 </t>
    </r>
    <r>
      <rPr>
        <sz val="10"/>
        <color theme="3"/>
        <rFont val="Arial"/>
        <family val="2"/>
      </rPr>
      <t>– Número de unidades locais que identificaram fatores de risco psicossociais e organizacionais, segundo o agente, por secção de atividade económica</t>
    </r>
  </si>
  <si>
    <r>
      <rPr>
        <b/>
        <sz val="10"/>
        <color theme="3"/>
        <rFont val="Arial"/>
        <family val="2"/>
      </rPr>
      <t>QUADRO 42</t>
    </r>
    <r>
      <rPr>
        <sz val="10"/>
        <color theme="3"/>
        <rFont val="Arial"/>
        <family val="2"/>
      </rPr>
      <t xml:space="preserve"> – Número de unidades locais que identificaram fatores de risco psicossociais e organizacionais, segundo o agente, por localização geográfica (distrito) </t>
    </r>
  </si>
  <si>
    <r>
      <rPr>
        <b/>
        <sz val="10"/>
        <color theme="3"/>
        <rFont val="Arial"/>
        <family val="2"/>
      </rPr>
      <t>QUADRO 43</t>
    </r>
    <r>
      <rPr>
        <sz val="10"/>
        <color theme="3"/>
        <rFont val="Arial"/>
        <family val="2"/>
      </rPr>
      <t xml:space="preserve"> – Número de unidades locais que identificaram outros fatores de risco, segundo o agente, por secção de atividade económica</t>
    </r>
  </si>
  <si>
    <r>
      <rPr>
        <b/>
        <sz val="10"/>
        <color theme="3"/>
        <rFont val="Arial"/>
        <family val="2"/>
      </rPr>
      <t>QUADRO 44</t>
    </r>
    <r>
      <rPr>
        <sz val="10"/>
        <color theme="3"/>
        <rFont val="Arial"/>
        <family val="2"/>
      </rPr>
      <t xml:space="preserve"> – Número de unidades locais que identificaram outros fatores de risco, segundo o agente, por localização geográfica (distrito) </t>
    </r>
  </si>
  <si>
    <t xml:space="preserve">PROMOÇÃO E VIGILÂNCIA DA SAÚDE </t>
  </si>
  <si>
    <r>
      <rPr>
        <b/>
        <sz val="10"/>
        <color theme="3"/>
        <rFont val="Arial"/>
        <family val="2"/>
      </rPr>
      <t>QUADRO 45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secção de atividade económica</t>
    </r>
  </si>
  <si>
    <r>
      <rPr>
        <b/>
        <sz val="10"/>
        <color theme="3"/>
        <rFont val="Arial"/>
        <family val="2"/>
      </rPr>
      <t>QUADRO 46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localização geográfica (distrito) </t>
    </r>
  </si>
  <si>
    <r>
      <rPr>
        <b/>
        <sz val="10"/>
        <color theme="3"/>
        <rFont val="Arial"/>
        <family val="2"/>
      </rPr>
      <t xml:space="preserve">QUADRO 47 </t>
    </r>
    <r>
      <rPr>
        <sz val="10"/>
        <color theme="3"/>
        <rFont val="Arial"/>
        <family val="2"/>
      </rPr>
      <t>– Número de exames ou ações realizadas, segundo o tipo, por secção de atividade económica</t>
    </r>
  </si>
  <si>
    <r>
      <rPr>
        <b/>
        <sz val="10"/>
        <color theme="3"/>
        <rFont val="Arial"/>
        <family val="2"/>
      </rPr>
      <t xml:space="preserve">QUADRO 48 </t>
    </r>
    <r>
      <rPr>
        <sz val="10"/>
        <color theme="3"/>
        <rFont val="Arial"/>
        <family val="2"/>
      </rPr>
      <t xml:space="preserve">– Número de exames ou ações realizadas, segundo o tipo, por localização geográfica (distrito) </t>
    </r>
  </si>
  <si>
    <r>
      <rPr>
        <b/>
        <sz val="10"/>
        <color theme="3"/>
        <rFont val="Arial"/>
        <family val="2"/>
      </rPr>
      <t>QUADRO 49</t>
    </r>
    <r>
      <rPr>
        <sz val="10"/>
        <color theme="3"/>
        <rFont val="Arial"/>
        <family val="2"/>
      </rPr>
      <t xml:space="preserve"> – Número de exames ocasionais realizados, segundo a razão para a sua realização, por secção de atividade económica</t>
    </r>
  </si>
  <si>
    <r>
      <rPr>
        <b/>
        <sz val="10"/>
        <color theme="3"/>
        <rFont val="Arial"/>
        <family val="2"/>
      </rPr>
      <t>QUADRO 50</t>
    </r>
    <r>
      <rPr>
        <sz val="10"/>
        <color theme="3"/>
        <rFont val="Arial"/>
        <family val="2"/>
      </rPr>
      <t xml:space="preserve"> – Número de exames ocasionais realizados, segundo a razão para a sua realização, por localização geográfica (distrito) </t>
    </r>
  </si>
  <si>
    <r>
      <rPr>
        <b/>
        <sz val="10"/>
        <color theme="3"/>
        <rFont val="Arial"/>
        <family val="2"/>
      </rPr>
      <t xml:space="preserve">QUADRO 51 </t>
    </r>
    <r>
      <rPr>
        <sz val="10"/>
        <color theme="3"/>
        <rFont val="Arial"/>
        <family val="2"/>
      </rPr>
      <t>– Número de exames complementares realizados, segundo o tipo de exame, por secção de atividade económica</t>
    </r>
  </si>
  <si>
    <r>
      <rPr>
        <b/>
        <sz val="10"/>
        <color theme="3"/>
        <rFont val="Arial"/>
        <family val="2"/>
      </rPr>
      <t xml:space="preserve">QUADRO 52 </t>
    </r>
    <r>
      <rPr>
        <sz val="10"/>
        <color theme="3"/>
        <rFont val="Arial"/>
        <family val="2"/>
      </rPr>
      <t>– Número de exames complementares realizados, segundo o tipo de exame, por localização geográfica (distrito)</t>
    </r>
  </si>
  <si>
    <r>
      <rPr>
        <b/>
        <sz val="10"/>
        <color theme="3"/>
        <rFont val="Arial"/>
        <family val="2"/>
      </rPr>
      <t>QUADRO 53</t>
    </r>
    <r>
      <rPr>
        <sz val="10"/>
        <color theme="3"/>
        <rFont val="Arial"/>
        <family val="2"/>
      </rPr>
      <t xml:space="preserve"> – Número de ações de imunização realizadas, segundo a vacina, por secção de atividade económica</t>
    </r>
  </si>
  <si>
    <r>
      <rPr>
        <b/>
        <sz val="10"/>
        <color theme="3"/>
        <rFont val="Arial"/>
        <family val="2"/>
      </rPr>
      <t>QUADRO 54</t>
    </r>
    <r>
      <rPr>
        <sz val="10"/>
        <color theme="3"/>
        <rFont val="Arial"/>
        <family val="2"/>
      </rPr>
      <t xml:space="preserve"> – Número de ações de imunização realizadas, segundo a vacina, por localização geográfica (distrito) </t>
    </r>
  </si>
  <si>
    <r>
      <rPr>
        <b/>
        <sz val="10"/>
        <color theme="3"/>
        <rFont val="Arial"/>
        <family val="2"/>
      </rPr>
      <t xml:space="preserve">QUADRO 55 </t>
    </r>
    <r>
      <rPr>
        <sz val="10"/>
        <color theme="3"/>
        <rFont val="Arial"/>
        <family val="2"/>
      </rPr>
      <t>– Número de atividades desenvolvidas na promoção da saúde no trabalho, segundo a atividade desenvolvida, por secção de atividade económica</t>
    </r>
  </si>
  <si>
    <r>
      <rPr>
        <b/>
        <sz val="10"/>
        <color theme="3"/>
        <rFont val="Arial"/>
        <family val="2"/>
      </rPr>
      <t>QUADRO 56</t>
    </r>
    <r>
      <rPr>
        <sz val="10"/>
        <color theme="3"/>
        <rFont val="Arial"/>
        <family val="2"/>
      </rPr>
      <t xml:space="preserve"> – Número de atividades desenvolvidas na promoção da saúde no trabalho, segundo a atividade desenvolvida, por localização geográfica (distrito)</t>
    </r>
  </si>
  <si>
    <t>ACIDENTES DE TRABALHO</t>
  </si>
  <si>
    <r>
      <rPr>
        <b/>
        <sz val="10"/>
        <color theme="3"/>
        <rFont val="Arial"/>
        <family val="2"/>
      </rPr>
      <t>QUADRO 57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secção de atividade económica - Total</t>
    </r>
  </si>
  <si>
    <r>
      <rPr>
        <b/>
        <sz val="10"/>
        <color theme="3"/>
        <rFont val="Arial"/>
        <family val="2"/>
      </rPr>
      <t>QUADRO 58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localização geográfica (distrito) - Total</t>
    </r>
  </si>
  <si>
    <r>
      <rPr>
        <b/>
        <sz val="10"/>
        <color theme="3"/>
        <rFont val="Arial"/>
        <family val="2"/>
      </rPr>
      <t>QUADRO 59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Homens</t>
    </r>
  </si>
  <si>
    <r>
      <rPr>
        <b/>
        <sz val="10"/>
        <color theme="3"/>
        <rFont val="Arial"/>
        <family val="2"/>
      </rPr>
      <t>QUADRO 60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Homens</t>
    </r>
  </si>
  <si>
    <r>
      <rPr>
        <b/>
        <sz val="10"/>
        <color theme="3"/>
        <rFont val="Arial"/>
        <family val="2"/>
      </rPr>
      <t>QUADRO 61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Mulheres</t>
    </r>
  </si>
  <si>
    <r>
      <rPr>
        <b/>
        <sz val="10"/>
        <color theme="3"/>
        <rFont val="Arial"/>
        <family val="2"/>
      </rPr>
      <t>QUADRO 62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Mulheres</t>
    </r>
  </si>
  <si>
    <r>
      <rPr>
        <b/>
        <sz val="10"/>
        <color theme="3"/>
        <rFont val="Arial"/>
        <family val="2"/>
      </rPr>
      <t>QUADRO 63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secção de atividade económica</t>
    </r>
  </si>
  <si>
    <r>
      <rPr>
        <b/>
        <sz val="10"/>
        <color theme="3"/>
        <rFont val="Arial"/>
        <family val="2"/>
      </rPr>
      <t>QUADRO 64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localização geográfica (distrito) </t>
    </r>
  </si>
  <si>
    <r>
      <rPr>
        <b/>
        <sz val="10"/>
        <color theme="3"/>
        <rFont val="Arial"/>
        <family val="2"/>
      </rPr>
      <t>QUADRO 65</t>
    </r>
    <r>
      <rPr>
        <sz val="10"/>
        <color theme="3"/>
        <rFont val="Arial"/>
        <family val="2"/>
      </rPr>
      <t xml:space="preserve"> – Taxa de incidência do total de acidentes de trabalho e dos acidentes mortais,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</si>
  <si>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>QUADRO 66</t>
    </r>
    <r>
      <rPr>
        <sz val="10"/>
        <color theme="3"/>
        <rFont val="Arial"/>
        <family val="2"/>
      </rPr>
      <t xml:space="preserve"> – Taxa de incidência do total de acidentes de trabalho e dos acidentes mortais, segundo a localização geográfica (distrito) da unidade local à qual o sinistrado está afeto</t>
    </r>
  </si>
  <si>
    <r>
      <rPr>
        <b/>
        <sz val="10"/>
        <color theme="3"/>
        <rFont val="Arial"/>
        <family val="2"/>
      </rPr>
      <t>QUADRO 67</t>
    </r>
    <r>
      <rPr>
        <sz val="10"/>
        <color theme="3"/>
        <rFont val="Arial"/>
        <family val="2"/>
      </rPr>
      <t xml:space="preserve"> – Taxas de frequência e de gravidade do total de acidentes de trabalho,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</si>
  <si>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 xml:space="preserve">QUADRO 68 </t>
    </r>
    <r>
      <rPr>
        <sz val="10"/>
        <color theme="3"/>
        <rFont val="Arial"/>
        <family val="2"/>
      </rPr>
      <t>– Taxas de frequência e de gravidade do total de acidentes de trabalho, segundo a localização geográfica (distrito) da unidade local à qual o sinistrado está afeto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</si>
</sst>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0"/>
    <numFmt numFmtId="165" formatCode="0.0"/>
    <numFmt numFmtId="166" formatCode="#\ ###.#0"/>
    <numFmt numFmtId="167" formatCode="###0"/>
    <numFmt numFmtId="168" formatCode="###0.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7"/>
      <color rgb="FFFF0000"/>
      <name val="Arial"/>
      <family val="2"/>
    </font>
    <font>
      <sz val="1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2"/>
      <color theme="3"/>
      <name val="Arial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8DE3"/>
        <bgColor indexed="64"/>
      </patternFill>
    </fill>
    <fill>
      <patternFill patternType="solid">
        <fgColor rgb="FFD3D3F5"/>
        <bgColor indexed="64"/>
      </patternFill>
    </fill>
    <fill>
      <patternFill patternType="solid">
        <fgColor rgb="FFB5B5ED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</borders>
  <cellStyleXfs count="32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</cellStyleXfs>
  <cellXfs count="1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8" fillId="0" borderId="0" xfId="1" applyFont="1" applyBorder="1" applyAlignment="1">
      <alignment horizontal="right" vertical="center" wrapText="1"/>
    </xf>
    <xf numFmtId="0" fontId="9" fillId="2" borderId="0" xfId="2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7" fillId="0" borderId="0" xfId="3" applyFont="1" applyBorder="1" applyAlignment="1">
      <alignment horizontal="left" vertical="center" wrapText="1"/>
    </xf>
    <xf numFmtId="0" fontId="11" fillId="0" borderId="0" xfId="1" applyFont="1" applyBorder="1" applyAlignment="1">
      <alignment horizontal="center" wrapText="1"/>
    </xf>
    <xf numFmtId="0" fontId="3" fillId="0" borderId="0" xfId="0" applyFont="1" applyFill="1"/>
    <xf numFmtId="164" fontId="3" fillId="0" borderId="0" xfId="0" applyNumberFormat="1" applyFont="1" applyFill="1"/>
    <xf numFmtId="0" fontId="2" fillId="0" borderId="0" xfId="0" applyFont="1" applyFill="1" applyBorder="1" applyAlignment="1">
      <alignment wrapText="1"/>
    </xf>
    <xf numFmtId="0" fontId="7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9" fillId="0" borderId="0" xfId="2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7" fillId="0" borderId="0" xfId="1" applyFont="1" applyBorder="1" applyAlignment="1">
      <alignment horizontal="left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7" fillId="0" borderId="0" xfId="1" applyFont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left" wrapText="1"/>
    </xf>
    <xf numFmtId="0" fontId="11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left" wrapText="1"/>
    </xf>
    <xf numFmtId="0" fontId="13" fillId="0" borderId="1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 wrapText="1"/>
    </xf>
    <xf numFmtId="164" fontId="13" fillId="0" borderId="0" xfId="0" applyNumberFormat="1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wrapText="1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8" fillId="0" borderId="0" xfId="1" applyFont="1" applyFill="1" applyBorder="1" applyAlignment="1">
      <alignment horizontal="center" textRotation="90" wrapText="1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textRotation="90" wrapText="1"/>
    </xf>
    <xf numFmtId="0" fontId="13" fillId="0" borderId="0" xfId="0" applyFont="1" applyBorder="1" applyAlignment="1">
      <alignment vertical="center" textRotation="90" wrapText="1"/>
    </xf>
    <xf numFmtId="164" fontId="7" fillId="0" borderId="1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right" vertical="center" wrapText="1"/>
    </xf>
    <xf numFmtId="165" fontId="8" fillId="0" borderId="0" xfId="1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textRotation="90" wrapText="1"/>
    </xf>
    <xf numFmtId="0" fontId="2" fillId="0" borderId="0" xfId="2" applyFont="1" applyFill="1" applyBorder="1" applyAlignment="1">
      <alignment horizontal="left" wrapText="1"/>
    </xf>
    <xf numFmtId="164" fontId="8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4" fontId="18" fillId="0" borderId="0" xfId="1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" fillId="0" borderId="0" xfId="4"/>
    <xf numFmtId="0" fontId="1" fillId="0" borderId="0" xfId="5"/>
    <xf numFmtId="164" fontId="20" fillId="0" borderId="0" xfId="1" applyNumberFormat="1" applyFont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164" fontId="17" fillId="0" borderId="0" xfId="1" applyNumberFormat="1" applyFont="1" applyBorder="1" applyAlignment="1">
      <alignment horizontal="right" vertical="center"/>
    </xf>
    <xf numFmtId="164" fontId="17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8" fillId="0" borderId="0" xfId="1" applyFont="1" applyBorder="1" applyAlignment="1">
      <alignment horizontal="right" vertical="center" wrapText="1"/>
    </xf>
    <xf numFmtId="0" fontId="21" fillId="0" borderId="0" xfId="0" applyFont="1" applyBorder="1" applyAlignment="1">
      <alignment horizontal="left" vertical="center"/>
    </xf>
    <xf numFmtId="0" fontId="20" fillId="0" borderId="0" xfId="1" applyFont="1" applyBorder="1" applyAlignment="1">
      <alignment horizontal="right" vertical="center" wrapText="1"/>
    </xf>
    <xf numFmtId="164" fontId="18" fillId="0" borderId="0" xfId="1" applyNumberFormat="1" applyFont="1" applyFill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2" fontId="9" fillId="0" borderId="0" xfId="1" applyNumberFormat="1" applyFont="1" applyBorder="1" applyAlignment="1">
      <alignment horizontal="right" vertical="center"/>
    </xf>
    <xf numFmtId="165" fontId="17" fillId="0" borderId="0" xfId="1" applyNumberFormat="1" applyFont="1" applyBorder="1" applyAlignment="1">
      <alignment horizontal="right" vertical="center"/>
    </xf>
    <xf numFmtId="2" fontId="17" fillId="0" borderId="0" xfId="1" applyNumberFormat="1" applyFont="1" applyBorder="1" applyAlignment="1">
      <alignment horizontal="right" vertical="center"/>
    </xf>
    <xf numFmtId="165" fontId="18" fillId="0" borderId="0" xfId="1" applyNumberFormat="1" applyFont="1" applyBorder="1" applyAlignment="1">
      <alignment horizontal="right" vertical="center"/>
    </xf>
    <xf numFmtId="165" fontId="20" fillId="0" borderId="0" xfId="1" applyNumberFormat="1" applyFont="1" applyBorder="1" applyAlignment="1">
      <alignment horizontal="right" vertical="center"/>
    </xf>
    <xf numFmtId="166" fontId="18" fillId="0" borderId="0" xfId="1" applyNumberFormat="1" applyFont="1" applyBorder="1" applyAlignment="1">
      <alignment horizontal="right" vertical="center"/>
    </xf>
    <xf numFmtId="166" fontId="20" fillId="0" borderId="0" xfId="1" applyNumberFormat="1" applyFont="1" applyBorder="1" applyAlignment="1">
      <alignment horizontal="right" vertical="center"/>
    </xf>
    <xf numFmtId="166" fontId="9" fillId="0" borderId="0" xfId="1" applyNumberFormat="1" applyFont="1" applyBorder="1" applyAlignment="1">
      <alignment horizontal="right" vertical="center"/>
    </xf>
    <xf numFmtId="166" fontId="17" fillId="0" borderId="0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64" fontId="14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25" fillId="0" borderId="0" xfId="6"/>
    <xf numFmtId="0" fontId="25" fillId="0" borderId="0" xfId="7"/>
    <xf numFmtId="0" fontId="1" fillId="0" borderId="0" xfId="8"/>
    <xf numFmtId="0" fontId="1" fillId="0" borderId="0" xfId="9"/>
    <xf numFmtId="0" fontId="1" fillId="0" borderId="0" xfId="10"/>
    <xf numFmtId="0" fontId="1" fillId="0" borderId="0" xfId="11"/>
    <xf numFmtId="0" fontId="25" fillId="0" borderId="0" xfId="12"/>
    <xf numFmtId="0" fontId="9" fillId="2" borderId="0" xfId="2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2" fillId="2" borderId="0" xfId="2" applyFont="1" applyFill="1" applyBorder="1" applyAlignment="1">
      <alignment wrapText="1"/>
    </xf>
    <xf numFmtId="0" fontId="4" fillId="0" borderId="0" xfId="0" quotePrefix="1" applyFont="1" applyBorder="1" applyAlignment="1">
      <alignment vertical="center"/>
    </xf>
    <xf numFmtId="0" fontId="7" fillId="0" borderId="0" xfId="3" applyFont="1" applyBorder="1" applyAlignment="1">
      <alignment vertical="center" wrapText="1"/>
    </xf>
    <xf numFmtId="0" fontId="26" fillId="0" borderId="0" xfId="13"/>
    <xf numFmtId="0" fontId="26" fillId="0" borderId="0" xfId="14"/>
    <xf numFmtId="0" fontId="26" fillId="0" borderId="0" xfId="15"/>
    <xf numFmtId="0" fontId="26" fillId="0" borderId="0" xfId="16"/>
    <xf numFmtId="0" fontId="26" fillId="0" borderId="0" xfId="17"/>
    <xf numFmtId="0" fontId="26" fillId="0" borderId="0" xfId="18"/>
    <xf numFmtId="0" fontId="26" fillId="0" borderId="0" xfId="19"/>
    <xf numFmtId="0" fontId="26" fillId="0" borderId="0" xfId="20"/>
    <xf numFmtId="0" fontId="26" fillId="0" borderId="0" xfId="21"/>
    <xf numFmtId="0" fontId="26" fillId="0" borderId="0" xfId="22"/>
    <xf numFmtId="0" fontId="26" fillId="0" borderId="0" xfId="23"/>
    <xf numFmtId="0" fontId="26" fillId="0" borderId="0" xfId="24"/>
    <xf numFmtId="0" fontId="7" fillId="0" borderId="1" xfId="3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6" fillId="0" borderId="0" xfId="25"/>
    <xf numFmtId="0" fontId="22" fillId="0" borderId="0" xfId="0" applyFont="1" applyFill="1" applyBorder="1" applyAlignment="1">
      <alignment vertical="center"/>
    </xf>
    <xf numFmtId="0" fontId="26" fillId="0" borderId="0" xfId="26"/>
    <xf numFmtId="0" fontId="18" fillId="0" borderId="0" xfId="1" applyFont="1" applyFill="1" applyBorder="1" applyAlignment="1">
      <alignment horizontal="right" vertical="center" wrapText="1"/>
    </xf>
    <xf numFmtId="0" fontId="26" fillId="0" borderId="0" xfId="27"/>
    <xf numFmtId="167" fontId="13" fillId="0" borderId="0" xfId="0" applyNumberFormat="1" applyFont="1" applyBorder="1" applyAlignment="1">
      <alignment vertical="center"/>
    </xf>
    <xf numFmtId="0" fontId="7" fillId="0" borderId="14" xfId="28" applyFont="1" applyBorder="1" applyAlignment="1">
      <alignment horizontal="center" wrapText="1"/>
    </xf>
    <xf numFmtId="0" fontId="7" fillId="0" borderId="15" xfId="28" applyFont="1" applyBorder="1" applyAlignment="1">
      <alignment horizontal="center" wrapText="1"/>
    </xf>
    <xf numFmtId="0" fontId="7" fillId="0" borderId="16" xfId="28" applyFont="1" applyBorder="1" applyAlignment="1">
      <alignment horizontal="center" wrapText="1"/>
    </xf>
    <xf numFmtId="0" fontId="7" fillId="0" borderId="17" xfId="28" applyFont="1" applyBorder="1" applyAlignment="1">
      <alignment horizontal="center" wrapText="1"/>
    </xf>
    <xf numFmtId="0" fontId="7" fillId="0" borderId="18" xfId="28" applyFont="1" applyBorder="1" applyAlignment="1">
      <alignment horizontal="center" wrapText="1"/>
    </xf>
    <xf numFmtId="0" fontId="7" fillId="0" borderId="19" xfId="28" applyFont="1" applyBorder="1" applyAlignment="1">
      <alignment horizontal="center" wrapText="1"/>
    </xf>
    <xf numFmtId="167" fontId="7" fillId="0" borderId="2" xfId="28" applyNumberFormat="1" applyFont="1" applyBorder="1" applyAlignment="1">
      <alignment horizontal="right" vertical="center"/>
    </xf>
    <xf numFmtId="167" fontId="7" fillId="0" borderId="5" xfId="28" applyNumberFormat="1" applyFont="1" applyBorder="1" applyAlignment="1">
      <alignment horizontal="right" vertical="center"/>
    </xf>
    <xf numFmtId="168" fontId="7" fillId="0" borderId="5" xfId="28" applyNumberFormat="1" applyFont="1" applyBorder="1" applyAlignment="1">
      <alignment horizontal="right" vertical="center"/>
    </xf>
    <xf numFmtId="167" fontId="7" fillId="0" borderId="6" xfId="28" applyNumberFormat="1" applyFont="1" applyBorder="1" applyAlignment="1">
      <alignment horizontal="right" vertical="center"/>
    </xf>
    <xf numFmtId="167" fontId="7" fillId="0" borderId="3" xfId="28" applyNumberFormat="1" applyFont="1" applyBorder="1" applyAlignment="1">
      <alignment horizontal="right" vertical="center"/>
    </xf>
    <xf numFmtId="167" fontId="7" fillId="0" borderId="7" xfId="28" applyNumberFormat="1" applyFont="1" applyBorder="1" applyAlignment="1">
      <alignment horizontal="right" vertical="center"/>
    </xf>
    <xf numFmtId="168" fontId="7" fillId="0" borderId="7" xfId="28" applyNumberFormat="1" applyFont="1" applyBorder="1" applyAlignment="1">
      <alignment horizontal="right" vertical="center"/>
    </xf>
    <xf numFmtId="167" fontId="7" fillId="0" borderId="8" xfId="28" applyNumberFormat="1" applyFont="1" applyBorder="1" applyAlignment="1">
      <alignment horizontal="right" vertical="center"/>
    </xf>
    <xf numFmtId="167" fontId="7" fillId="0" borderId="4" xfId="28" applyNumberFormat="1" applyFont="1" applyBorder="1" applyAlignment="1">
      <alignment horizontal="right" vertical="center"/>
    </xf>
    <xf numFmtId="167" fontId="7" fillId="0" borderId="9" xfId="28" applyNumberFormat="1" applyFont="1" applyBorder="1" applyAlignment="1">
      <alignment horizontal="right" vertical="center"/>
    </xf>
    <xf numFmtId="168" fontId="7" fillId="0" borderId="9" xfId="28" applyNumberFormat="1" applyFont="1" applyBorder="1" applyAlignment="1">
      <alignment horizontal="right" vertical="center"/>
    </xf>
    <xf numFmtId="167" fontId="7" fillId="0" borderId="10" xfId="28" applyNumberFormat="1" applyFont="1" applyBorder="1" applyAlignment="1">
      <alignment horizontal="right" vertical="center"/>
    </xf>
    <xf numFmtId="0" fontId="7" fillId="0" borderId="20" xfId="28" applyFont="1" applyBorder="1" applyAlignment="1">
      <alignment horizontal="center" wrapText="1"/>
    </xf>
    <xf numFmtId="0" fontId="7" fillId="0" borderId="21" xfId="28" applyFont="1" applyBorder="1" applyAlignment="1">
      <alignment horizontal="center" wrapText="1"/>
    </xf>
    <xf numFmtId="167" fontId="7" fillId="0" borderId="11" xfId="28" applyNumberFormat="1" applyFont="1" applyBorder="1" applyAlignment="1">
      <alignment horizontal="right" vertical="center"/>
    </xf>
    <xf numFmtId="167" fontId="7" fillId="0" borderId="12" xfId="28" applyNumberFormat="1" applyFont="1" applyBorder="1" applyAlignment="1">
      <alignment horizontal="right" vertical="center"/>
    </xf>
    <xf numFmtId="167" fontId="7" fillId="0" borderId="13" xfId="28" applyNumberFormat="1" applyFont="1" applyBorder="1" applyAlignment="1">
      <alignment horizontal="right" vertical="center"/>
    </xf>
    <xf numFmtId="0" fontId="1" fillId="0" borderId="0" xfId="29"/>
    <xf numFmtId="164" fontId="1" fillId="0" borderId="0" xfId="29" applyNumberFormat="1"/>
    <xf numFmtId="0" fontId="2" fillId="2" borderId="0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3" applyFont="1" applyBorder="1" applyAlignment="1">
      <alignment horizontal="left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9" fillId="2" borderId="0" xfId="2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31" fillId="0" borderId="0" xfId="31" applyFont="1" applyAlignment="1">
      <alignment horizontal="left" vertical="center" wrapText="1"/>
    </xf>
    <xf numFmtId="0" fontId="33" fillId="0" borderId="0" xfId="0" applyFont="1"/>
    <xf numFmtId="0" fontId="31" fillId="0" borderId="0" xfId="31" applyFont="1" applyAlignment="1">
      <alignment horizontal="left" wrapText="1"/>
    </xf>
  </cellXfs>
  <cellStyles count="32">
    <cellStyle name="Hiperligação" xfId="31" builtinId="8"/>
    <cellStyle name="Normal" xfId="0" builtinId="0"/>
    <cellStyle name="Normal 2" xfId="30"/>
    <cellStyle name="Normal 3" xfId="2"/>
    <cellStyle name="Normal_Q1" xfId="1"/>
    <cellStyle name="Normal_Q11" xfId="14"/>
    <cellStyle name="Normal_Q13" xfId="15"/>
    <cellStyle name="Normal_Q14" xfId="16"/>
    <cellStyle name="Normal_Q15" xfId="18"/>
    <cellStyle name="Normal_Q15_1" xfId="8"/>
    <cellStyle name="Normal_Q16" xfId="9"/>
    <cellStyle name="Normal_Q16_1" xfId="20"/>
    <cellStyle name="Normal_Q17" xfId="5"/>
    <cellStyle name="Normal_Q17_1" xfId="22"/>
    <cellStyle name="Normal_Q18" xfId="4"/>
    <cellStyle name="Normal_Q18_1" xfId="19"/>
    <cellStyle name="Normal_Q19" xfId="10"/>
    <cellStyle name="Normal_Q19_1" xfId="21"/>
    <cellStyle name="Normal_Q2" xfId="3"/>
    <cellStyle name="Normal_Q20" xfId="11"/>
    <cellStyle name="Normal_Q20_1" xfId="23"/>
    <cellStyle name="Normal_Q27" xfId="6"/>
    <cellStyle name="Normal_Q27_1" xfId="17"/>
    <cellStyle name="Normal_Q28" xfId="7"/>
    <cellStyle name="Normal_Q29_1" xfId="25"/>
    <cellStyle name="Normal_Q30_1" xfId="24"/>
    <cellStyle name="Normal_Q34" xfId="12"/>
    <cellStyle name="Normal_Q34_1" xfId="26"/>
    <cellStyle name="Normal_Q5" xfId="13"/>
    <cellStyle name="Normal_Q55" xfId="27"/>
    <cellStyle name="Normal_Q59" xfId="28"/>
    <cellStyle name="Normal_Q63" xfId="29"/>
  </cellStyles>
  <dxfs count="0"/>
  <tableStyles count="0" defaultTableStyle="TableStyleMedium9" defaultPivotStyle="PivotStyleLight16"/>
  <colors>
    <mruColors>
      <color rgb="FFA8A8EA"/>
      <color rgb="FFD3D3F5"/>
      <color rgb="FF8D8DE3"/>
      <color rgb="FF22228B"/>
      <color rgb="FFB5B5ED"/>
      <color rgb="FFB2B2EC"/>
      <color rgb="FF9A9AE6"/>
      <color rgb="FFEFEFFB"/>
      <color rgb="FF4D4DD3"/>
      <color rgb="FF2B2B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4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7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8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9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0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2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3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4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6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7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8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9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0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2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3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4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5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6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7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8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9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0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2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3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4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6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7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8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9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0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3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4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5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6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9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8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9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0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2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3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4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7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8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9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0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0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2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3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4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5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6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7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8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2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2</xdr:row>
      <xdr:rowOff>390525</xdr:rowOff>
    </xdr:from>
    <xdr:to>
      <xdr:col>4</xdr:col>
      <xdr:colOff>847618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762000"/>
          <a:ext cx="857143" cy="2666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219075</xdr:colOff>
      <xdr:row>2</xdr:row>
      <xdr:rowOff>409575</xdr:rowOff>
    </xdr:from>
    <xdr:to>
      <xdr:col>23</xdr:col>
      <xdr:colOff>466618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0550" y="781050"/>
          <a:ext cx="857143" cy="2666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2</xdr:row>
      <xdr:rowOff>419100</xdr:rowOff>
    </xdr:from>
    <xdr:to>
      <xdr:col>12</xdr:col>
      <xdr:colOff>599968</xdr:colOff>
      <xdr:row>4</xdr:row>
      <xdr:rowOff>171417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790575"/>
          <a:ext cx="857143" cy="2666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3</xdr:row>
      <xdr:rowOff>0</xdr:rowOff>
    </xdr:from>
    <xdr:to>
      <xdr:col>11</xdr:col>
      <xdr:colOff>847618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6875" y="809625"/>
          <a:ext cx="857143" cy="2666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2</xdr:row>
      <xdr:rowOff>438150</xdr:rowOff>
    </xdr:from>
    <xdr:to>
      <xdr:col>8</xdr:col>
      <xdr:colOff>914293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809625"/>
          <a:ext cx="857143" cy="26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419100</xdr:rowOff>
    </xdr:from>
    <xdr:to>
      <xdr:col>7</xdr:col>
      <xdr:colOff>1095268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790575"/>
          <a:ext cx="857143" cy="2666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2</xdr:row>
      <xdr:rowOff>428625</xdr:rowOff>
    </xdr:from>
    <xdr:to>
      <xdr:col>10</xdr:col>
      <xdr:colOff>1066693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800100"/>
          <a:ext cx="857143" cy="2666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219075</xdr:colOff>
      <xdr:row>2</xdr:row>
      <xdr:rowOff>438150</xdr:rowOff>
    </xdr:from>
    <xdr:to>
      <xdr:col>10</xdr:col>
      <xdr:colOff>1076218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809625"/>
          <a:ext cx="857143" cy="2666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2</xdr:row>
      <xdr:rowOff>457200</xdr:rowOff>
    </xdr:from>
    <xdr:to>
      <xdr:col>10</xdr:col>
      <xdr:colOff>1047643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828675"/>
          <a:ext cx="857143" cy="26666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2</xdr:row>
      <xdr:rowOff>600075</xdr:rowOff>
    </xdr:from>
    <xdr:to>
      <xdr:col>9</xdr:col>
      <xdr:colOff>1133368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971550"/>
          <a:ext cx="857143" cy="26666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2</xdr:row>
      <xdr:rowOff>600075</xdr:rowOff>
    </xdr:from>
    <xdr:to>
      <xdr:col>9</xdr:col>
      <xdr:colOff>1161943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0" y="971550"/>
          <a:ext cx="857143" cy="2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3</xdr:row>
      <xdr:rowOff>9525</xdr:rowOff>
    </xdr:from>
    <xdr:to>
      <xdr:col>3</xdr:col>
      <xdr:colOff>1285768</xdr:colOff>
      <xdr:row>5</xdr:row>
      <xdr:rowOff>47592</xdr:rowOff>
    </xdr:to>
    <xdr:pic>
      <xdr:nvPicPr>
        <xdr:cNvPr id="7" name="Imagem 6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1028700"/>
          <a:ext cx="857143" cy="2666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2</xdr:row>
      <xdr:rowOff>619125</xdr:rowOff>
    </xdr:from>
    <xdr:to>
      <xdr:col>9</xdr:col>
      <xdr:colOff>1171468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990600"/>
          <a:ext cx="857143" cy="26666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152400</xdr:colOff>
      <xdr:row>2</xdr:row>
      <xdr:rowOff>514350</xdr:rowOff>
    </xdr:from>
    <xdr:to>
      <xdr:col>18</xdr:col>
      <xdr:colOff>457093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91600" y="885825"/>
          <a:ext cx="857143" cy="26666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2</xdr:row>
      <xdr:rowOff>514350</xdr:rowOff>
    </xdr:from>
    <xdr:to>
      <xdr:col>17</xdr:col>
      <xdr:colOff>514243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0" y="885825"/>
          <a:ext cx="857143" cy="26666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190500</xdr:colOff>
      <xdr:row>2</xdr:row>
      <xdr:rowOff>428625</xdr:rowOff>
    </xdr:from>
    <xdr:to>
      <xdr:col>18</xdr:col>
      <xdr:colOff>495193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0" y="800100"/>
          <a:ext cx="857143" cy="26666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695325</xdr:colOff>
      <xdr:row>2</xdr:row>
      <xdr:rowOff>361950</xdr:rowOff>
    </xdr:from>
    <xdr:to>
      <xdr:col>17</xdr:col>
      <xdr:colOff>752368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733425"/>
          <a:ext cx="857143" cy="26666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95250</xdr:colOff>
      <xdr:row>2</xdr:row>
      <xdr:rowOff>257175</xdr:rowOff>
    </xdr:from>
    <xdr:to>
      <xdr:col>38</xdr:col>
      <xdr:colOff>438043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6350" y="628650"/>
          <a:ext cx="857143" cy="26666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76200</xdr:colOff>
      <xdr:row>2</xdr:row>
      <xdr:rowOff>285750</xdr:rowOff>
    </xdr:from>
    <xdr:to>
      <xdr:col>37</xdr:col>
      <xdr:colOff>418993</xdr:colOff>
      <xdr:row>4</xdr:row>
      <xdr:rowOff>180942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3175" y="657225"/>
          <a:ext cx="857143" cy="26666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</xdr:row>
      <xdr:rowOff>276225</xdr:rowOff>
    </xdr:from>
    <xdr:to>
      <xdr:col>14</xdr:col>
      <xdr:colOff>847618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24875" y="647700"/>
          <a:ext cx="857143" cy="26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704850</xdr:colOff>
      <xdr:row>2</xdr:row>
      <xdr:rowOff>495300</xdr:rowOff>
    </xdr:from>
    <xdr:to>
      <xdr:col>13</xdr:col>
      <xdr:colOff>771418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866775"/>
          <a:ext cx="857143" cy="26666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285750</xdr:colOff>
      <xdr:row>2</xdr:row>
      <xdr:rowOff>304800</xdr:rowOff>
    </xdr:from>
    <xdr:to>
      <xdr:col>26</xdr:col>
      <xdr:colOff>495193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0375" y="676275"/>
          <a:ext cx="857143" cy="2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2</xdr:row>
      <xdr:rowOff>409575</xdr:rowOff>
    </xdr:from>
    <xdr:to>
      <xdr:col>6</xdr:col>
      <xdr:colOff>1057168</xdr:colOff>
      <xdr:row>5</xdr:row>
      <xdr:rowOff>28542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6450" y="781050"/>
          <a:ext cx="857143" cy="266667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276225</xdr:colOff>
      <xdr:row>2</xdr:row>
      <xdr:rowOff>390525</xdr:rowOff>
    </xdr:from>
    <xdr:to>
      <xdr:col>25</xdr:col>
      <xdr:colOff>485668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48700" y="762000"/>
          <a:ext cx="857143" cy="26666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304800</xdr:colOff>
      <xdr:row>2</xdr:row>
      <xdr:rowOff>266700</xdr:rowOff>
    </xdr:from>
    <xdr:to>
      <xdr:col>16</xdr:col>
      <xdr:colOff>609493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0" y="638175"/>
          <a:ext cx="857143" cy="266667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2</xdr:row>
      <xdr:rowOff>495300</xdr:rowOff>
    </xdr:from>
    <xdr:to>
      <xdr:col>15</xdr:col>
      <xdr:colOff>638068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4975" y="866775"/>
          <a:ext cx="857143" cy="266667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238125</xdr:rowOff>
    </xdr:from>
    <xdr:to>
      <xdr:col>10</xdr:col>
      <xdr:colOff>1200043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609600"/>
          <a:ext cx="857143" cy="26666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2</xdr:row>
      <xdr:rowOff>466725</xdr:rowOff>
    </xdr:from>
    <xdr:to>
      <xdr:col>9</xdr:col>
      <xdr:colOff>838093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838200"/>
          <a:ext cx="857143" cy="266667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2</xdr:row>
      <xdr:rowOff>238125</xdr:rowOff>
    </xdr:from>
    <xdr:to>
      <xdr:col>14</xdr:col>
      <xdr:colOff>828568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609600"/>
          <a:ext cx="857143" cy="266667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2</xdr:row>
      <xdr:rowOff>495300</xdr:rowOff>
    </xdr:from>
    <xdr:to>
      <xdr:col>13</xdr:col>
      <xdr:colOff>828568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866775"/>
          <a:ext cx="857143" cy="266667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923925</xdr:colOff>
      <xdr:row>2</xdr:row>
      <xdr:rowOff>314325</xdr:rowOff>
    </xdr:from>
    <xdr:to>
      <xdr:col>10</xdr:col>
      <xdr:colOff>638068</xdr:colOff>
      <xdr:row>4</xdr:row>
      <xdr:rowOff>161892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9925" y="685800"/>
          <a:ext cx="857143" cy="26666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2</xdr:row>
      <xdr:rowOff>495300</xdr:rowOff>
    </xdr:from>
    <xdr:to>
      <xdr:col>9</xdr:col>
      <xdr:colOff>685693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866775"/>
          <a:ext cx="857143" cy="266667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257175</xdr:colOff>
      <xdr:row>2</xdr:row>
      <xdr:rowOff>314325</xdr:rowOff>
    </xdr:from>
    <xdr:to>
      <xdr:col>20</xdr:col>
      <xdr:colOff>571393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1575" y="685800"/>
          <a:ext cx="857143" cy="2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628650</xdr:rowOff>
    </xdr:from>
    <xdr:to>
      <xdr:col>5</xdr:col>
      <xdr:colOff>1009543</xdr:colOff>
      <xdr:row>5</xdr:row>
      <xdr:rowOff>19017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9050" y="1000125"/>
          <a:ext cx="857143" cy="266667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104775</xdr:colOff>
      <xdr:row>2</xdr:row>
      <xdr:rowOff>495300</xdr:rowOff>
    </xdr:from>
    <xdr:to>
      <xdr:col>19</xdr:col>
      <xdr:colOff>447568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8325" y="866775"/>
          <a:ext cx="857143" cy="26666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28575</xdr:colOff>
      <xdr:row>2</xdr:row>
      <xdr:rowOff>285750</xdr:rowOff>
    </xdr:from>
    <xdr:to>
      <xdr:col>28</xdr:col>
      <xdr:colOff>428518</xdr:colOff>
      <xdr:row>4</xdr:row>
      <xdr:rowOff>142842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25" y="657225"/>
          <a:ext cx="857143" cy="266667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123825</xdr:colOff>
      <xdr:row>2</xdr:row>
      <xdr:rowOff>428625</xdr:rowOff>
    </xdr:from>
    <xdr:to>
      <xdr:col>27</xdr:col>
      <xdr:colOff>466618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800100"/>
          <a:ext cx="857143" cy="266667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66675</xdr:colOff>
      <xdr:row>2</xdr:row>
      <xdr:rowOff>304800</xdr:rowOff>
    </xdr:from>
    <xdr:to>
      <xdr:col>32</xdr:col>
      <xdr:colOff>409468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825" y="676275"/>
          <a:ext cx="857143" cy="266667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123825</xdr:colOff>
      <xdr:row>2</xdr:row>
      <xdr:rowOff>419100</xdr:rowOff>
    </xdr:from>
    <xdr:to>
      <xdr:col>31</xdr:col>
      <xdr:colOff>466618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0150" y="790575"/>
          <a:ext cx="857143" cy="26666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304800</xdr:rowOff>
    </xdr:from>
    <xdr:to>
      <xdr:col>14</xdr:col>
      <xdr:colOff>857143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676275"/>
          <a:ext cx="857143" cy="266667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704850</xdr:colOff>
      <xdr:row>2</xdr:row>
      <xdr:rowOff>400050</xdr:rowOff>
    </xdr:from>
    <xdr:to>
      <xdr:col>13</xdr:col>
      <xdr:colOff>695218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5" y="771525"/>
          <a:ext cx="857143" cy="266667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</xdr:row>
      <xdr:rowOff>323850</xdr:rowOff>
    </xdr:from>
    <xdr:to>
      <xdr:col>14</xdr:col>
      <xdr:colOff>847618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63075" y="695325"/>
          <a:ext cx="857143" cy="266667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2</xdr:row>
      <xdr:rowOff>428625</xdr:rowOff>
    </xdr:from>
    <xdr:to>
      <xdr:col>13</xdr:col>
      <xdr:colOff>666643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3525" y="800100"/>
          <a:ext cx="857143" cy="266667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228600</xdr:colOff>
      <xdr:row>2</xdr:row>
      <xdr:rowOff>323850</xdr:rowOff>
    </xdr:from>
    <xdr:to>
      <xdr:col>18</xdr:col>
      <xdr:colOff>523768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2925" y="695325"/>
          <a:ext cx="857143" cy="26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3</xdr:row>
      <xdr:rowOff>19050</xdr:rowOff>
    </xdr:from>
    <xdr:to>
      <xdr:col>12</xdr:col>
      <xdr:colOff>666643</xdr:colOff>
      <xdr:row>5</xdr:row>
      <xdr:rowOff>66642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100" y="647700"/>
          <a:ext cx="857143" cy="266667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571500</xdr:colOff>
      <xdr:row>2</xdr:row>
      <xdr:rowOff>409575</xdr:rowOff>
    </xdr:from>
    <xdr:to>
      <xdr:col>17</xdr:col>
      <xdr:colOff>657118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781050"/>
          <a:ext cx="857143" cy="266667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542925</xdr:colOff>
      <xdr:row>2</xdr:row>
      <xdr:rowOff>304800</xdr:rowOff>
    </xdr:from>
    <xdr:to>
      <xdr:col>22</xdr:col>
      <xdr:colOff>638068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2225" y="676275"/>
          <a:ext cx="857143" cy="266667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685800</xdr:colOff>
      <xdr:row>2</xdr:row>
      <xdr:rowOff>238125</xdr:rowOff>
    </xdr:from>
    <xdr:to>
      <xdr:col>21</xdr:col>
      <xdr:colOff>704743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6775" y="609600"/>
          <a:ext cx="857143" cy="266667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2</xdr:row>
      <xdr:rowOff>304800</xdr:rowOff>
    </xdr:from>
    <xdr:to>
      <xdr:col>14</xdr:col>
      <xdr:colOff>866668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0" y="676275"/>
          <a:ext cx="857143" cy="266667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2</xdr:row>
      <xdr:rowOff>266700</xdr:rowOff>
    </xdr:from>
    <xdr:to>
      <xdr:col>13</xdr:col>
      <xdr:colOff>666643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638175"/>
          <a:ext cx="857143" cy="266667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95250</xdr:colOff>
      <xdr:row>2</xdr:row>
      <xdr:rowOff>314325</xdr:rowOff>
    </xdr:from>
    <xdr:to>
      <xdr:col>36</xdr:col>
      <xdr:colOff>428518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0575" y="685800"/>
          <a:ext cx="857143" cy="266667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257175</xdr:colOff>
      <xdr:row>2</xdr:row>
      <xdr:rowOff>257175</xdr:rowOff>
    </xdr:from>
    <xdr:to>
      <xdr:col>35</xdr:col>
      <xdr:colOff>495193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800" y="628650"/>
          <a:ext cx="857143" cy="266667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638175</xdr:colOff>
      <xdr:row>2</xdr:row>
      <xdr:rowOff>466725</xdr:rowOff>
    </xdr:from>
    <xdr:to>
      <xdr:col>22</xdr:col>
      <xdr:colOff>742843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838200"/>
          <a:ext cx="857143" cy="266667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742950</xdr:colOff>
      <xdr:row>2</xdr:row>
      <xdr:rowOff>285750</xdr:rowOff>
    </xdr:from>
    <xdr:to>
      <xdr:col>21</xdr:col>
      <xdr:colOff>771418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2050" y="657225"/>
          <a:ext cx="857143" cy="266667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666750</xdr:colOff>
      <xdr:row>2</xdr:row>
      <xdr:rowOff>438150</xdr:rowOff>
    </xdr:from>
    <xdr:to>
      <xdr:col>22</xdr:col>
      <xdr:colOff>780943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809625"/>
          <a:ext cx="857143" cy="266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12</xdr:col>
      <xdr:colOff>9418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762000"/>
          <a:ext cx="857143" cy="266667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771525</xdr:colOff>
      <xdr:row>2</xdr:row>
      <xdr:rowOff>361950</xdr:rowOff>
    </xdr:from>
    <xdr:to>
      <xdr:col>21</xdr:col>
      <xdr:colOff>771418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8725" y="733425"/>
          <a:ext cx="857143" cy="266667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676275</xdr:colOff>
      <xdr:row>2</xdr:row>
      <xdr:rowOff>400050</xdr:rowOff>
    </xdr:from>
    <xdr:to>
      <xdr:col>22</xdr:col>
      <xdr:colOff>771418</xdr:colOff>
      <xdr:row>4</xdr:row>
      <xdr:rowOff>123792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5125" y="771525"/>
          <a:ext cx="857143" cy="266667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666750</xdr:colOff>
      <xdr:row>2</xdr:row>
      <xdr:rowOff>323850</xdr:rowOff>
    </xdr:from>
    <xdr:to>
      <xdr:col>21</xdr:col>
      <xdr:colOff>780943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25" y="695325"/>
          <a:ext cx="857143" cy="266667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2</xdr:row>
      <xdr:rowOff>466725</xdr:rowOff>
    </xdr:from>
    <xdr:to>
      <xdr:col>14</xdr:col>
      <xdr:colOff>876193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5525" y="838200"/>
          <a:ext cx="857143" cy="266667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2</xdr:row>
      <xdr:rowOff>371475</xdr:rowOff>
    </xdr:from>
    <xdr:to>
      <xdr:col>13</xdr:col>
      <xdr:colOff>1152418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742950"/>
          <a:ext cx="857143" cy="266667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2</xdr:row>
      <xdr:rowOff>361950</xdr:rowOff>
    </xdr:from>
    <xdr:to>
      <xdr:col>6</xdr:col>
      <xdr:colOff>1133368</xdr:colOff>
      <xdr:row>4</xdr:row>
      <xdr:rowOff>180942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5" y="733425"/>
          <a:ext cx="857143" cy="266667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</xdr:row>
      <xdr:rowOff>495300</xdr:rowOff>
    </xdr:from>
    <xdr:to>
      <xdr:col>6</xdr:col>
      <xdr:colOff>9418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5" y="866775"/>
          <a:ext cx="857143" cy="266667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2</xdr:row>
      <xdr:rowOff>485775</xdr:rowOff>
    </xdr:from>
    <xdr:to>
      <xdr:col>7</xdr:col>
      <xdr:colOff>9418</xdr:colOff>
      <xdr:row>4</xdr:row>
      <xdr:rowOff>180942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1650" y="857250"/>
          <a:ext cx="857143" cy="266667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2</xdr:row>
      <xdr:rowOff>523875</xdr:rowOff>
    </xdr:from>
    <xdr:to>
      <xdr:col>5</xdr:col>
      <xdr:colOff>1447693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0975" y="895350"/>
          <a:ext cx="857143" cy="2666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2</xdr:row>
      <xdr:rowOff>438150</xdr:rowOff>
    </xdr:from>
    <xdr:to>
      <xdr:col>8</xdr:col>
      <xdr:colOff>1104793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809625"/>
          <a:ext cx="857143" cy="2666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2</xdr:row>
      <xdr:rowOff>542925</xdr:rowOff>
    </xdr:from>
    <xdr:to>
      <xdr:col>7</xdr:col>
      <xdr:colOff>809518</xdr:colOff>
      <xdr:row>5</xdr:row>
      <xdr:rowOff>19017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3825" y="914400"/>
          <a:ext cx="857143" cy="2666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114300</xdr:colOff>
      <xdr:row>2</xdr:row>
      <xdr:rowOff>295275</xdr:rowOff>
    </xdr:from>
    <xdr:to>
      <xdr:col>24</xdr:col>
      <xdr:colOff>361843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0" y="666750"/>
          <a:ext cx="857143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050D4"/>
  </sheetPr>
  <dimension ref="A2:B78"/>
  <sheetViews>
    <sheetView tabSelected="1" zoomScaleNormal="100" workbookViewId="0"/>
  </sheetViews>
  <sheetFormatPr defaultRowHeight="12.75" x14ac:dyDescent="0.2"/>
  <cols>
    <col min="1" max="1" width="89.28515625" style="197" customWidth="1"/>
    <col min="2" max="2" width="9.140625" style="197" customWidth="1"/>
    <col min="3" max="16384" width="9.140625" style="197"/>
  </cols>
  <sheetData>
    <row r="2" spans="1:2" s="195" customFormat="1" ht="26.25" customHeight="1" x14ac:dyDescent="0.25">
      <c r="A2" s="194" t="s">
        <v>431</v>
      </c>
    </row>
    <row r="3" spans="1:2" ht="25.5" x14ac:dyDescent="0.2">
      <c r="A3" s="196" t="s">
        <v>432</v>
      </c>
    </row>
    <row r="4" spans="1:2" ht="25.5" x14ac:dyDescent="0.2">
      <c r="A4" s="196" t="s">
        <v>433</v>
      </c>
    </row>
    <row r="5" spans="1:2" ht="25.5" x14ac:dyDescent="0.2">
      <c r="A5" s="196" t="s">
        <v>434</v>
      </c>
    </row>
    <row r="6" spans="1:2" ht="25.5" x14ac:dyDescent="0.2">
      <c r="A6" s="196" t="s">
        <v>435</v>
      </c>
    </row>
    <row r="8" spans="1:2" s="195" customFormat="1" ht="26.25" customHeight="1" x14ac:dyDescent="0.2">
      <c r="A8" s="194" t="s">
        <v>436</v>
      </c>
      <c r="B8" s="197"/>
    </row>
    <row r="9" spans="1:2" ht="25.5" x14ac:dyDescent="0.2">
      <c r="A9" s="198" t="s">
        <v>437</v>
      </c>
    </row>
    <row r="10" spans="1:2" ht="25.5" x14ac:dyDescent="0.2">
      <c r="A10" s="198" t="s">
        <v>438</v>
      </c>
    </row>
    <row r="11" spans="1:2" ht="25.5" x14ac:dyDescent="0.2">
      <c r="A11" s="198" t="s">
        <v>439</v>
      </c>
    </row>
    <row r="12" spans="1:2" ht="25.5" x14ac:dyDescent="0.2">
      <c r="A12" s="198" t="s">
        <v>440</v>
      </c>
    </row>
    <row r="13" spans="1:2" ht="25.5" x14ac:dyDescent="0.2">
      <c r="A13" s="198" t="s">
        <v>441</v>
      </c>
    </row>
    <row r="14" spans="1:2" ht="25.5" x14ac:dyDescent="0.2">
      <c r="A14" s="198" t="s">
        <v>442</v>
      </c>
    </row>
    <row r="16" spans="1:2" s="195" customFormat="1" ht="26.25" customHeight="1" x14ac:dyDescent="0.2">
      <c r="A16" s="194" t="s">
        <v>443</v>
      </c>
      <c r="B16" s="197"/>
    </row>
    <row r="17" spans="1:1" ht="25.5" x14ac:dyDescent="0.2">
      <c r="A17" s="198" t="s">
        <v>444</v>
      </c>
    </row>
    <row r="18" spans="1:1" ht="25.5" x14ac:dyDescent="0.2">
      <c r="A18" s="198" t="s">
        <v>445</v>
      </c>
    </row>
    <row r="19" spans="1:1" ht="25.5" x14ac:dyDescent="0.2">
      <c r="A19" s="198" t="s">
        <v>446</v>
      </c>
    </row>
    <row r="20" spans="1:1" ht="25.5" x14ac:dyDescent="0.2">
      <c r="A20" s="198" t="s">
        <v>447</v>
      </c>
    </row>
    <row r="21" spans="1:1" ht="38.25" x14ac:dyDescent="0.2">
      <c r="A21" s="198" t="s">
        <v>448</v>
      </c>
    </row>
    <row r="22" spans="1:1" ht="38.25" x14ac:dyDescent="0.2">
      <c r="A22" s="198" t="s">
        <v>449</v>
      </c>
    </row>
    <row r="23" spans="1:1" ht="38.25" x14ac:dyDescent="0.2">
      <c r="A23" s="198" t="s">
        <v>450</v>
      </c>
    </row>
    <row r="24" spans="1:1" ht="38.25" x14ac:dyDescent="0.2">
      <c r="A24" s="198" t="s">
        <v>451</v>
      </c>
    </row>
    <row r="25" spans="1:1" ht="38.25" x14ac:dyDescent="0.2">
      <c r="A25" s="198" t="s">
        <v>452</v>
      </c>
    </row>
    <row r="26" spans="1:1" ht="38.25" x14ac:dyDescent="0.2">
      <c r="A26" s="198" t="s">
        <v>453</v>
      </c>
    </row>
    <row r="27" spans="1:1" ht="25.5" x14ac:dyDescent="0.2">
      <c r="A27" s="198" t="s">
        <v>454</v>
      </c>
    </row>
    <row r="28" spans="1:1" ht="25.5" x14ac:dyDescent="0.2">
      <c r="A28" s="198" t="s">
        <v>455</v>
      </c>
    </row>
    <row r="29" spans="1:1" ht="25.5" x14ac:dyDescent="0.2">
      <c r="A29" s="198" t="s">
        <v>456</v>
      </c>
    </row>
    <row r="30" spans="1:1" ht="25.5" x14ac:dyDescent="0.2">
      <c r="A30" s="198" t="s">
        <v>457</v>
      </c>
    </row>
    <row r="31" spans="1:1" ht="25.5" x14ac:dyDescent="0.2">
      <c r="A31" s="198" t="s">
        <v>458</v>
      </c>
    </row>
    <row r="32" spans="1:1" ht="25.5" x14ac:dyDescent="0.2">
      <c r="A32" s="198" t="s">
        <v>459</v>
      </c>
    </row>
    <row r="33" spans="1:1" ht="25.5" x14ac:dyDescent="0.2">
      <c r="A33" s="198" t="s">
        <v>460</v>
      </c>
    </row>
    <row r="34" spans="1:1" ht="25.5" x14ac:dyDescent="0.2">
      <c r="A34" s="198" t="s">
        <v>461</v>
      </c>
    </row>
    <row r="35" spans="1:1" ht="25.5" x14ac:dyDescent="0.2">
      <c r="A35" s="198" t="s">
        <v>462</v>
      </c>
    </row>
    <row r="36" spans="1:1" ht="25.5" x14ac:dyDescent="0.2">
      <c r="A36" s="198" t="s">
        <v>463</v>
      </c>
    </row>
    <row r="37" spans="1:1" ht="25.5" x14ac:dyDescent="0.2">
      <c r="A37" s="198" t="s">
        <v>464</v>
      </c>
    </row>
    <row r="38" spans="1:1" ht="25.5" x14ac:dyDescent="0.2">
      <c r="A38" s="198" t="s">
        <v>465</v>
      </c>
    </row>
    <row r="39" spans="1:1" ht="25.5" x14ac:dyDescent="0.2">
      <c r="A39" s="198" t="s">
        <v>466</v>
      </c>
    </row>
    <row r="40" spans="1:1" ht="25.5" x14ac:dyDescent="0.2">
      <c r="A40" s="198" t="s">
        <v>467</v>
      </c>
    </row>
    <row r="41" spans="1:1" ht="25.5" x14ac:dyDescent="0.2">
      <c r="A41" s="198" t="s">
        <v>468</v>
      </c>
    </row>
    <row r="42" spans="1:1" ht="25.5" x14ac:dyDescent="0.2">
      <c r="A42" s="198" t="s">
        <v>469</v>
      </c>
    </row>
    <row r="43" spans="1:1" ht="25.5" x14ac:dyDescent="0.2">
      <c r="A43" s="198" t="s">
        <v>470</v>
      </c>
    </row>
    <row r="44" spans="1:1" ht="25.5" x14ac:dyDescent="0.2">
      <c r="A44" s="198" t="s">
        <v>471</v>
      </c>
    </row>
    <row r="45" spans="1:1" ht="38.25" x14ac:dyDescent="0.2">
      <c r="A45" s="198" t="s">
        <v>472</v>
      </c>
    </row>
    <row r="46" spans="1:1" ht="38.25" x14ac:dyDescent="0.2">
      <c r="A46" s="198" t="s">
        <v>473</v>
      </c>
    </row>
    <row r="47" spans="1:1" ht="25.5" x14ac:dyDescent="0.2">
      <c r="A47" s="198" t="s">
        <v>474</v>
      </c>
    </row>
    <row r="48" spans="1:1" ht="25.5" x14ac:dyDescent="0.2">
      <c r="A48" s="198" t="s">
        <v>475</v>
      </c>
    </row>
    <row r="49" spans="1:2" ht="25.5" x14ac:dyDescent="0.2">
      <c r="A49" s="198" t="s">
        <v>476</v>
      </c>
    </row>
    <row r="50" spans="1:2" ht="25.5" x14ac:dyDescent="0.2">
      <c r="A50" s="198" t="s">
        <v>477</v>
      </c>
    </row>
    <row r="52" spans="1:2" s="195" customFormat="1" ht="26.25" customHeight="1" x14ac:dyDescent="0.2">
      <c r="A52" s="194" t="s">
        <v>478</v>
      </c>
      <c r="B52" s="197"/>
    </row>
    <row r="53" spans="1:2" ht="25.5" x14ac:dyDescent="0.2">
      <c r="A53" s="196" t="s">
        <v>479</v>
      </c>
    </row>
    <row r="54" spans="1:2" ht="25.5" x14ac:dyDescent="0.2">
      <c r="A54" s="196" t="s">
        <v>480</v>
      </c>
    </row>
    <row r="55" spans="1:2" ht="25.5" x14ac:dyDescent="0.2">
      <c r="A55" s="196" t="s">
        <v>481</v>
      </c>
    </row>
    <row r="56" spans="1:2" ht="25.5" x14ac:dyDescent="0.2">
      <c r="A56" s="196" t="s">
        <v>482</v>
      </c>
    </row>
    <row r="57" spans="1:2" ht="25.5" x14ac:dyDescent="0.2">
      <c r="A57" s="196" t="s">
        <v>483</v>
      </c>
    </row>
    <row r="58" spans="1:2" ht="25.5" x14ac:dyDescent="0.2">
      <c r="A58" s="196" t="s">
        <v>484</v>
      </c>
    </row>
    <row r="59" spans="1:2" ht="25.5" x14ac:dyDescent="0.2">
      <c r="A59" s="196" t="s">
        <v>485</v>
      </c>
    </row>
    <row r="60" spans="1:2" ht="25.5" x14ac:dyDescent="0.2">
      <c r="A60" s="196" t="s">
        <v>486</v>
      </c>
    </row>
    <row r="61" spans="1:2" ht="25.5" x14ac:dyDescent="0.2">
      <c r="A61" s="196" t="s">
        <v>487</v>
      </c>
    </row>
    <row r="62" spans="1:2" ht="25.5" x14ac:dyDescent="0.2">
      <c r="A62" s="196" t="s">
        <v>488</v>
      </c>
    </row>
    <row r="63" spans="1:2" ht="25.5" x14ac:dyDescent="0.2">
      <c r="A63" s="196" t="s">
        <v>489</v>
      </c>
    </row>
    <row r="64" spans="1:2" ht="25.5" x14ac:dyDescent="0.2">
      <c r="A64" s="196" t="s">
        <v>490</v>
      </c>
    </row>
    <row r="66" spans="1:2" s="195" customFormat="1" ht="26.25" customHeight="1" x14ac:dyDescent="0.2">
      <c r="A66" s="194" t="s">
        <v>491</v>
      </c>
      <c r="B66" s="197"/>
    </row>
    <row r="67" spans="1:2" ht="25.5" x14ac:dyDescent="0.2">
      <c r="A67" s="196" t="s">
        <v>492</v>
      </c>
    </row>
    <row r="68" spans="1:2" ht="25.5" x14ac:dyDescent="0.2">
      <c r="A68" s="196" t="s">
        <v>493</v>
      </c>
    </row>
    <row r="69" spans="1:2" ht="25.5" x14ac:dyDescent="0.2">
      <c r="A69" s="196" t="s">
        <v>494</v>
      </c>
    </row>
    <row r="70" spans="1:2" ht="25.5" x14ac:dyDescent="0.2">
      <c r="A70" s="196" t="s">
        <v>495</v>
      </c>
    </row>
    <row r="71" spans="1:2" ht="25.5" x14ac:dyDescent="0.2">
      <c r="A71" s="196" t="s">
        <v>496</v>
      </c>
    </row>
    <row r="72" spans="1:2" ht="25.5" x14ac:dyDescent="0.2">
      <c r="A72" s="196" t="s">
        <v>497</v>
      </c>
    </row>
    <row r="73" spans="1:2" ht="25.5" x14ac:dyDescent="0.2">
      <c r="A73" s="196" t="s">
        <v>498</v>
      </c>
    </row>
    <row r="74" spans="1:2" ht="25.5" x14ac:dyDescent="0.2">
      <c r="A74" s="196" t="s">
        <v>499</v>
      </c>
    </row>
    <row r="75" spans="1:2" ht="25.5" x14ac:dyDescent="0.2">
      <c r="A75" s="196" t="s">
        <v>500</v>
      </c>
    </row>
    <row r="76" spans="1:2" ht="25.5" x14ac:dyDescent="0.2">
      <c r="A76" s="196" t="s">
        <v>501</v>
      </c>
    </row>
    <row r="77" spans="1:2" ht="25.5" x14ac:dyDescent="0.2">
      <c r="A77" s="196" t="s">
        <v>502</v>
      </c>
    </row>
    <row r="78" spans="1:2" ht="25.5" x14ac:dyDescent="0.2">
      <c r="A78" s="196" t="s">
        <v>503</v>
      </c>
    </row>
  </sheetData>
  <hyperlinks>
    <hyperlink ref="A3" location="'Q1'!A1" display="QUADRO 1 – Número de unidades locais com resposta ao Anexo D e com trabalhadores ao serviço, por secção de atividade económica"/>
    <hyperlink ref="A4" location="'Q2'!A1" display="QUADRO 2 – Número de unidades locais com resposta ao Anexo D e com trabalhadores ao serviço, por localização geográfica (distrito)"/>
    <hyperlink ref="A5" location="'Q3'!A1" display="QUADRO 3 – Número de trabalhadores abrangidos para efeitos das atividades de segurança e de saúde no trabalho, segundo a secção de atividade económica"/>
    <hyperlink ref="A6" location="'Q4'!A1" display="QUADRO 4 – Número de trabalhadores abrangidos para efeitos das atividades de segurança e de saúde no trabalho, segundo a localização geográfica (distrito) "/>
    <hyperlink ref="A9" location="'Q5'!A1" display="QUADRO 5 – Número de unidades locais, segundo a organização dos serviços de segurança e de saúde, por secção de atividade económica"/>
    <hyperlink ref="A10" location="'Q6'!A1" display="QUADRO 6 – Número de unidades locais, segundo a organização dos serviços de segurança e de saúde, por localização geográfica (distrito) "/>
    <hyperlink ref="A11" location="'Q7'!A1" display="QUADRO 7 – Número de unidades locais, segundo a natureza da organização dos serviços de segurança e de saúde, por secção de atividade económica"/>
    <hyperlink ref="A12" location="'Q8'!A1" display="QUADRO 8 – Número de unidades locais, segundo a natureza da organização dos serviços de segurança e de saúde, por localização geográfica (distrito) "/>
    <hyperlink ref="A13" location="'Q9'!A1" display="QUADRO 9 – Número de unidades locais, segundo a modalidade da organização dos serviços de segurança e de saúde, por secção de atividade económica"/>
    <hyperlink ref="A14" location="'Q10'!A1" display="QUADRO 10 – Número de unidades locais, segundo a modalidade da organização dos serviços de segurança e de saúde, por localização geográfica (distrito) "/>
    <hyperlink ref="A17" location="'Q11'!A1" display="QUADRO 11 – Número de unidades locais que realizaram programas de prevenção, auditorias e inspeções, segundo o tipo de programa, por secção de atividade económica"/>
    <hyperlink ref="A18" location="'Q12'!A1" display="QUADRO 12 – Número de unidades locais que realizaram programas de prevenção, auditorias e inspeções, segundo o tipo de programa, por localização geográfica (distrito)"/>
    <hyperlink ref="A19" location="'Q13'!A1" display="QUADRO 13 – Número de unidades locais que realizaram ações, segundo o tipo de ação, por secção de atividade económica"/>
    <hyperlink ref="A20" location="'Q14'!A1" display="QUADRO 14 – Número de unidades locais que realizaram ações, segundo o tipo de ação, por localização geográfica (distrito)"/>
    <hyperlink ref="A21" location="'Q15'!A1" display="QUADRO 15 – Número de ações de informação, destinatários, número médio de ações de informação por unidade local e número médio de destinatários por ação de informação, segundo a secção de atividade económica"/>
    <hyperlink ref="A22" location="'Q16'!A1" display="QUADRO 16 – Número de ações de consulta, participantes, número médio de ações de consulta por unidade local e número médio de participantes por ação de consulta, segundo a secção de atividade económica"/>
    <hyperlink ref="A23" location="'Q17'!A1" display="QUADRO 17 – Número de ações de formação, participantes, número médio de ações de formação por unidade local e número médio de participantes por ação de formação, segundo a secção de atividade económica"/>
    <hyperlink ref="A24" location="'Q18'!A1" display="QUADRO 18 – Número de ações de informação, destinatários, número médio de ações de informação por unidade local e número médio de destinatários por ação de informação, segundo a localização geográfica (distrito)"/>
    <hyperlink ref="A25" location="'Q19'!A1" display="QUADRO 19 – Número de ações de consulta, participantes, número médio de ações de consulta por unidade local e número médio de participantes por ação de consulta, segundo a localização geográfica (distrito) "/>
    <hyperlink ref="A26" location="'Q20'!A1" display="QUADRO 20 – Número de ações de formação, participantes, número médio de ações de formação por unidade local e número médio de participantes por ação de formação, segundo a localização geográfica (distrito)"/>
    <hyperlink ref="A27" location="'Q21'!A1" display="QUADRO 21 – Número de ações de informação, segundo a situação contemplada, por secção de atividade económica"/>
    <hyperlink ref="A28" location="'Q22'!A1" display="QUADRO 22 – Número de ações de informação, segundo a situação contemplada, por localização geográfica (distrito) "/>
    <hyperlink ref="A29" location="'Q23'!A1" display="QUADRO 23 – Número de ações de consulta, segundo a razão da consulta, por secção de atividade económica"/>
    <hyperlink ref="A30" location="'Q24'!A1" display="QUADRO 24 – Número de ações de consulta, segundo a razão da consulta, por localização geográfica (distrito) "/>
    <hyperlink ref="A31" location="'Q25'!A1" display="QUADRO 25 – Número de ações de formação, segundo o tema da formação, por secção de atividade económica"/>
    <hyperlink ref="A32" location="'Q26'!A1" display="QUADRO 26 – Número de ações de formação, segundo o tema da formação, por localização geográfica (distrito) "/>
    <hyperlink ref="A33" location="'Q27'!A1" display="QUADRO 27 – Número de unidades locais que identificaram fatores de risco, segundo o fator, por secção de atividade económica"/>
    <hyperlink ref="A34" location="'Q28'!A1" display="QUADRO 28 – Número de unidades locais que identificaram fatores de risco, segundo o fator, por localização geográfica (distrito) "/>
    <hyperlink ref="A35" location="'Q29'!A1" display="QUADRO 29 – Número de trabalhadores expostos a fatores de risco e número de avaliações efetuadas, segundo o fator, por secção de atividade económica"/>
    <hyperlink ref="A36" location="'Q30'!A1" display="QUADRO 30 – Número de trabalhadores expostos a fatores de risco e número de avaliações efetuadas, segundo o fator, por localização geográfica (distrito) "/>
    <hyperlink ref="A37" location="'Q31'!A1" display="QUADRO 31 – Número de unidades locais que identificaram fatores de risco físico, segundo o agente, por secção de atividade económica"/>
    <hyperlink ref="A38" location="'Q32'!A1" display="QUADRO 32 – Número de unidades locais que identificaram fatores de risco físico, segundo o agente, por localização geográfica (distrito)"/>
    <hyperlink ref="A39" location="'Q33'!A1" display="QUADRO 33 – Número de unidades locais que identificaram fatores de risco químico, segundo os agentes mais frequentes, por secção de atividade económica"/>
    <hyperlink ref="A40" location="'Q34'!A1" display="QUADRO 34 – Número de unidades locais que identificaram fatores de risco químico, segundo os agentes mais frequentes, por localização geográfica (distrito) "/>
    <hyperlink ref="A41" location="'Q35'!A1" display="QUADRO 35 – Número de unidades locais que identificaram fatores de risco biológico, segundo o grupo a que os agentes pertencem, por secção de atividade económica"/>
    <hyperlink ref="A42" location="'Q36'!A1" display="QUADRO 36 – Número de unidades locais que identificaram fatores de risco biológico, segundo o grupo a que os agentes pertencem, por localização geográfica (distrito) "/>
    <hyperlink ref="A43" location="'Q37'!A1" display="QUADRO 37 – Número de unidades locais que identificaram fatores de risco biológico, segundo os agentes mais frequentes, por secção de atividade económica"/>
    <hyperlink ref="A44" location="'Q38'!A1" display="QUADRO 38 – Número de unidades locais que identificaram fatores de risco biológico, segundo os agentes mais frequentes, por localização geográfica (distrito) "/>
    <hyperlink ref="A45" location="'Q39'!A1" display="QUADRO 39 – Número de unidades locais que identificaram fatores de risco relacionados com a atividade, capazes de originar alterações do sistema músculo-esquelético, segundo o agente, por secção de atividade económica"/>
    <hyperlink ref="A46" location="'Q40'!A1" display="QUADRO 40 – Número de unidades locais que identificaram fatores de risco relacionados com a atividade, capazes de originar alterações do sistema músculo-esquelético, segundo o agente, por localização geográfica (distrito) "/>
    <hyperlink ref="A47" location="'Q41'!A1" display="QUADRO 41 – Número de unidades locais que identificaram fatores de risco psicossociais e organizacionais, segundo o agente, por secção de atividade económica"/>
    <hyperlink ref="A48" location="'Q42'!A1" display="QUADRO 42 – Número de unidades locais que identificaram fatores de risco psicossociais e organizacionais, segundo o agente, por localização geográfica (distrito) "/>
    <hyperlink ref="A49" location="'Q43'!A1" display="QUADRO 43 – Número de unidades locais que identificaram outros fatores de risco, segundo o agente, por secção de atividade económica"/>
    <hyperlink ref="A50" location="'Q44'!A1" display="QUADRO 44 – Número de unidades locais que identificaram outros fatores de risco, segundo o agente, por localização geográfica (distrito) "/>
    <hyperlink ref="A53" location="'Q45'!A1" display="QUADRO 45 – Número de unidades locais que realizaram exames/ações, segundo o tipo de exame/ação, por secção de atividade económica"/>
    <hyperlink ref="A54" location="'Q46'!A1" display="QUADRO 46 – Número de unidades locais que realizaram exames/ações, segundo o tipo de exame/ação, por localização geográfica (distrito) "/>
    <hyperlink ref="A55" location="'Q47'!A1" display="QUADRO 47 – Número de exames ou ações realizadas, segundo o tipo, por secção de atividade económica"/>
    <hyperlink ref="A56" location="'Q48'!A1" display="QUADRO 48 – Número de exames ou ações realizadas, segundo o tipo, por localização geográfica (distrito) "/>
    <hyperlink ref="A57" location="'Q49'!A1" display="QUADRO 49 – Número de exames ocasionais realizados, segundo a razão para a sua realização, por secção de atividade económica"/>
    <hyperlink ref="A58" location="'Q50'!A1" display="QUADRO 50 – Número de exames ocasionais realizados, segundo a razão para a sua realização, por localização geográfica (distrito) "/>
    <hyperlink ref="A59" location="'Q51'!A1" display="QUADRO 51 – Número de exames complementares realizados, segundo o tipo de exame, por secção de atividade económica"/>
    <hyperlink ref="A60" location="'Q52'!A1" display="QUADRO 52 – Número de exames complementares realizados, segundo o tipo de exame, por localização geográfica (distrito)"/>
    <hyperlink ref="A61" location="'Q53'!A1" display="QUADRO 53 – Número de ações de imunização realizadas, segundo a vacina, por secção de atividade económica"/>
    <hyperlink ref="A62" location="'Q54'!A1" display="QUADRO 54 – Número de ações de imunização realizadas, segundo a vacina, por localização geográfica (distrito) "/>
    <hyperlink ref="A63" location="'Q55'!A1" display="QUADRO 55 – Número de atividades desenvolvidas na promoção da saúde no trabalho, segundo a atividade desenvolvida, por secção de atividade económica"/>
    <hyperlink ref="A64" location="'Q56'!A1" display="QUADRO 56 – Número de atividades desenvolvidas na promoção da saúde no trabalho, segundo a atividade desenvolvida, por localização geográfica (distrito)"/>
    <hyperlink ref="A67" location="'Q57'!A1" display="QUADRO 57 – Número de acidentes de trabalho não mortais e correspondentes dias de trabalho perdidos, segundo o escalão de duração da baixa, por secção de atividade económica - Total"/>
    <hyperlink ref="A68" location="'Q58'!A1" display="QUADRO 58 – Número de acidentes de trabalho não mortais e correspondentes dias de trabalho perdidos, segundo o escalão de duração da baixa, por localização geográfica (distrito) - Total"/>
    <hyperlink ref="A69" location="'Q59'!A1" display="QUADRO 59 – Número de acidentes de trabalho não mortais e correspondentes dias de trabalho perdidos, por secção de atividade económica - Homens"/>
    <hyperlink ref="A70" location="'Q60'!A1" display="QUADRO 60 – Número de acidentes de trabalho não mortais e correspondentes dias de trabalho perdidos, por localização geográfica (distrito) - Homens"/>
    <hyperlink ref="A71" location="'Q61'!A1" display="QUADRO 61 – Número de acidentes de trabalho não mortais e correspondentes dias de trabalho perdidos, por secção de atividade económica - Mulheres"/>
    <hyperlink ref="A72" location="'Q62'!A1" display="QUADRO 62 – Número de acidentes de trabalho não mortais e correspondentes dias de trabalho perdidos, por localização geográfica (distrito) - Mulheres"/>
    <hyperlink ref="A73" location="'Q63'!A1" display="QUADRO 63 – Número de acidentes de trabalho mortais e não mortais, segundo a relação contratual do sinistrado, por secção de atividade económica"/>
    <hyperlink ref="A74" location="'Q64'!A1" display="QUADRO 64 – Número de acidentes de trabalho mortais e não mortais, segundo a relação contratual do sinistrado, por localização geográfica (distrito) "/>
    <hyperlink ref="A75" location="'Q65'!A1" display="QUADRO 65 – Taxa de incidência do total de acidentes de trabalho e dos acidentes mortais, segundo a secção de atividade económica da unidade local à qual o sinistrado está afeto"/>
    <hyperlink ref="A76" location="'Q66'!A1" display="QUADRO 66 – Taxa de incidência do total de acidentes de trabalho e dos acidentes mortais, segundo a localização geográfica (distrito) da unidade local à qual o sinistrado está afeto"/>
    <hyperlink ref="A77" location="'Q67'!A1" display="QUADRO 67 – Taxas de frequência e de gravidade do total de acidentes de trabalho, segundo a secção de atividade económica da unidade local à qual o sinistrado está afeto"/>
    <hyperlink ref="A78" location="'Q68'!A1" display="QUADRO 68 – Taxas de frequência e de gravidade do total de acidentes de trabalho, segundo a localização geográfica (distrito) da unidade local à qual o sinistrado está afet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Y58"/>
  <sheetViews>
    <sheetView zoomScaleNormal="100" workbookViewId="0">
      <selection activeCell="B5" sqref="B5:Y5"/>
    </sheetView>
  </sheetViews>
  <sheetFormatPr defaultRowHeight="14.25" x14ac:dyDescent="0.25"/>
  <cols>
    <col min="1" max="1" width="9.140625" style="28"/>
    <col min="2" max="2" width="2.42578125" style="28" customWidth="1"/>
    <col min="3" max="3" width="56.85546875" style="28" bestFit="1" customWidth="1"/>
    <col min="4" max="4" width="0.85546875" style="28" customWidth="1"/>
    <col min="5" max="5" width="7.85546875" style="28" bestFit="1" customWidth="1"/>
    <col min="6" max="6" width="0.85546875" style="28" customWidth="1"/>
    <col min="7" max="7" width="7" style="28" customWidth="1"/>
    <col min="8" max="8" width="0.85546875" style="28" customWidth="1"/>
    <col min="9" max="9" width="7.5703125" style="28" customWidth="1"/>
    <col min="10" max="10" width="0.85546875" style="28" customWidth="1"/>
    <col min="11" max="11" width="7.85546875" style="28" bestFit="1" customWidth="1"/>
    <col min="12" max="12" width="0.85546875" style="28" customWidth="1"/>
    <col min="13" max="13" width="9.28515625" style="28" bestFit="1" customWidth="1"/>
    <col min="14" max="14" width="0.85546875" style="28" customWidth="1"/>
    <col min="15" max="15" width="9.28515625" style="28" bestFit="1" customWidth="1"/>
    <col min="16" max="16" width="0.85546875" style="28" customWidth="1"/>
    <col min="17" max="17" width="7.85546875" style="28" bestFit="1" customWidth="1"/>
    <col min="18" max="18" width="0.85546875" style="28" customWidth="1"/>
    <col min="19" max="19" width="6.85546875" style="28" bestFit="1" customWidth="1"/>
    <col min="20" max="20" width="0.85546875" style="28" customWidth="1"/>
    <col min="21" max="21" width="7.7109375" style="28" bestFit="1" customWidth="1"/>
    <col min="22" max="22" width="0.85546875" style="28" customWidth="1"/>
    <col min="23" max="23" width="8.28515625" style="28" customWidth="1"/>
    <col min="24" max="24" width="0.85546875" style="28" customWidth="1"/>
    <col min="25" max="25" width="5.85546875" style="28" customWidth="1"/>
    <col min="26" max="16384" width="9.140625" style="28"/>
  </cols>
  <sheetData>
    <row r="2" spans="2:25" ht="15" x14ac:dyDescent="0.25">
      <c r="I2" s="27"/>
      <c r="K2" s="27"/>
      <c r="M2" s="27"/>
      <c r="O2" s="27"/>
      <c r="U2" s="27"/>
      <c r="Y2" s="27" t="s">
        <v>88</v>
      </c>
    </row>
    <row r="3" spans="2:25" ht="24" customHeight="1" x14ac:dyDescent="0.25">
      <c r="B3" s="178" t="s">
        <v>89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2:25" ht="3" customHeight="1" x14ac:dyDescent="0.25"/>
    <row r="5" spans="2:25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</row>
    <row r="6" spans="2:25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</row>
    <row r="7" spans="2:25" ht="3" customHeight="1" x14ac:dyDescent="0.25"/>
    <row r="8" spans="2:25" ht="19.5" customHeight="1" x14ac:dyDescent="0.25">
      <c r="B8" s="177" t="s">
        <v>43</v>
      </c>
      <c r="C8" s="177"/>
      <c r="E8" s="182" t="s">
        <v>90</v>
      </c>
      <c r="F8" s="182"/>
      <c r="G8" s="182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2:25" ht="3.75" customHeight="1" x14ac:dyDescent="0.25">
      <c r="B9" s="177"/>
      <c r="C9" s="177"/>
    </row>
    <row r="10" spans="2:25" x14ac:dyDescent="0.2">
      <c r="B10" s="177"/>
      <c r="C10" s="177"/>
      <c r="D10" s="30"/>
      <c r="E10" s="185" t="s">
        <v>91</v>
      </c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78"/>
      <c r="Q10" s="185" t="s">
        <v>92</v>
      </c>
      <c r="R10" s="185"/>
      <c r="S10" s="185"/>
      <c r="T10" s="185"/>
      <c r="U10" s="185"/>
      <c r="V10" s="185"/>
      <c r="W10" s="185"/>
      <c r="X10" s="185"/>
      <c r="Y10" s="185"/>
    </row>
    <row r="11" spans="2:25" ht="3.75" customHeight="1" x14ac:dyDescent="0.2">
      <c r="B11" s="16"/>
      <c r="C11" s="16"/>
    </row>
    <row r="12" spans="2:25" s="31" customFormat="1" ht="33.75" x14ac:dyDescent="0.2">
      <c r="B12" s="16"/>
      <c r="C12" s="16"/>
      <c r="D12" s="30"/>
      <c r="E12" s="36" t="s">
        <v>20</v>
      </c>
      <c r="F12" s="37"/>
      <c r="G12" s="38" t="s">
        <v>93</v>
      </c>
      <c r="H12" s="18"/>
      <c r="I12" s="38" t="s">
        <v>97</v>
      </c>
      <c r="J12" s="18"/>
      <c r="K12" s="38" t="s">
        <v>94</v>
      </c>
      <c r="L12" s="18"/>
      <c r="M12" s="38" t="s">
        <v>95</v>
      </c>
      <c r="N12" s="18"/>
      <c r="O12" s="38" t="s">
        <v>96</v>
      </c>
      <c r="P12" s="18"/>
      <c r="Q12" s="36" t="s">
        <v>20</v>
      </c>
      <c r="R12" s="37"/>
      <c r="S12" s="38" t="s">
        <v>93</v>
      </c>
      <c r="T12" s="18"/>
      <c r="U12" s="38" t="s">
        <v>97</v>
      </c>
      <c r="V12" s="18"/>
      <c r="W12" s="38" t="s">
        <v>94</v>
      </c>
      <c r="X12" s="18"/>
      <c r="Y12" s="38" t="s">
        <v>365</v>
      </c>
    </row>
    <row r="13" spans="2:25" ht="3.75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2:25" ht="17.25" customHeight="1" x14ac:dyDescent="0.25">
      <c r="C14" s="5" t="s">
        <v>20</v>
      </c>
      <c r="D14" s="33"/>
      <c r="E14" s="7">
        <v>188305</v>
      </c>
      <c r="F14" s="33"/>
      <c r="G14" s="7">
        <v>13319</v>
      </c>
      <c r="I14" s="7">
        <v>711</v>
      </c>
      <c r="K14" s="7">
        <v>173550</v>
      </c>
      <c r="M14" s="7">
        <v>543</v>
      </c>
      <c r="O14" s="7">
        <v>182</v>
      </c>
      <c r="Q14" s="85">
        <v>201495</v>
      </c>
      <c r="R14" s="93"/>
      <c r="S14" s="85">
        <v>9210</v>
      </c>
      <c r="T14" s="93"/>
      <c r="U14" s="85">
        <v>800</v>
      </c>
      <c r="V14" s="93"/>
      <c r="W14" s="85">
        <v>190028</v>
      </c>
      <c r="X14" s="93"/>
      <c r="Y14" s="85">
        <v>1457</v>
      </c>
    </row>
    <row r="15" spans="2:25" ht="15.75" customHeight="1" x14ac:dyDescent="0.25">
      <c r="B15" s="8" t="s">
        <v>21</v>
      </c>
      <c r="C15" s="9" t="s">
        <v>27</v>
      </c>
      <c r="D15" s="9"/>
      <c r="E15" s="7">
        <v>5789</v>
      </c>
      <c r="F15" s="34"/>
      <c r="G15" s="34">
        <v>212</v>
      </c>
      <c r="I15" s="34">
        <v>7</v>
      </c>
      <c r="K15" s="34">
        <v>5515</v>
      </c>
      <c r="M15" s="34">
        <v>37</v>
      </c>
      <c r="O15" s="34">
        <v>18</v>
      </c>
      <c r="Q15" s="85">
        <v>6257</v>
      </c>
      <c r="R15" s="83"/>
      <c r="S15" s="86">
        <v>106</v>
      </c>
      <c r="T15" s="83"/>
      <c r="U15" s="86">
        <v>22</v>
      </c>
      <c r="V15" s="83"/>
      <c r="W15" s="86">
        <v>6017</v>
      </c>
      <c r="X15" s="83"/>
      <c r="Y15" s="86">
        <v>112</v>
      </c>
    </row>
    <row r="16" spans="2:25" ht="15.75" customHeight="1" x14ac:dyDescent="0.25">
      <c r="B16" s="10" t="s">
        <v>0</v>
      </c>
      <c r="C16" s="11" t="s">
        <v>22</v>
      </c>
      <c r="D16" s="11"/>
      <c r="E16" s="7">
        <v>597</v>
      </c>
      <c r="F16" s="34"/>
      <c r="G16" s="34">
        <v>120</v>
      </c>
      <c r="I16" s="34">
        <v>11</v>
      </c>
      <c r="K16" s="34">
        <v>464</v>
      </c>
      <c r="M16" s="34">
        <v>2</v>
      </c>
      <c r="O16" s="34">
        <v>0</v>
      </c>
      <c r="Q16" s="85">
        <v>619</v>
      </c>
      <c r="R16" s="83"/>
      <c r="S16" s="86">
        <v>58</v>
      </c>
      <c r="T16" s="83"/>
      <c r="U16" s="86">
        <v>1</v>
      </c>
      <c r="V16" s="83"/>
      <c r="W16" s="86">
        <v>560</v>
      </c>
      <c r="X16" s="83"/>
      <c r="Y16" s="86">
        <v>0</v>
      </c>
    </row>
    <row r="17" spans="2:25" ht="15.75" customHeight="1" x14ac:dyDescent="0.25">
      <c r="B17" s="10" t="s">
        <v>1</v>
      </c>
      <c r="C17" s="11" t="s">
        <v>23</v>
      </c>
      <c r="D17" s="11"/>
      <c r="E17" s="7">
        <v>24345</v>
      </c>
      <c r="F17" s="34"/>
      <c r="G17" s="34">
        <v>1692</v>
      </c>
      <c r="I17" s="34">
        <v>97</v>
      </c>
      <c r="K17" s="34">
        <v>22490</v>
      </c>
      <c r="M17" s="34">
        <v>52</v>
      </c>
      <c r="O17" s="34">
        <v>14</v>
      </c>
      <c r="Q17" s="85">
        <v>25304</v>
      </c>
      <c r="R17" s="83"/>
      <c r="S17" s="86">
        <v>1330</v>
      </c>
      <c r="T17" s="83"/>
      <c r="U17" s="86">
        <v>111</v>
      </c>
      <c r="V17" s="83"/>
      <c r="W17" s="86">
        <v>23737</v>
      </c>
      <c r="X17" s="83"/>
      <c r="Y17" s="86">
        <v>126</v>
      </c>
    </row>
    <row r="18" spans="2:25" ht="15.75" customHeight="1" x14ac:dyDescent="0.25">
      <c r="B18" s="8" t="s">
        <v>2</v>
      </c>
      <c r="C18" s="9" t="s">
        <v>30</v>
      </c>
      <c r="D18" s="9"/>
      <c r="E18" s="7">
        <v>376</v>
      </c>
      <c r="F18" s="34"/>
      <c r="G18" s="34">
        <v>238</v>
      </c>
      <c r="I18" s="34">
        <v>5</v>
      </c>
      <c r="K18" s="34">
        <v>133</v>
      </c>
      <c r="M18" s="34">
        <v>0</v>
      </c>
      <c r="O18" s="34">
        <v>0</v>
      </c>
      <c r="Q18" s="85">
        <v>378</v>
      </c>
      <c r="R18" s="83"/>
      <c r="S18" s="86">
        <v>122</v>
      </c>
      <c r="T18" s="83"/>
      <c r="U18" s="86">
        <v>94</v>
      </c>
      <c r="V18" s="83"/>
      <c r="W18" s="86">
        <v>162</v>
      </c>
      <c r="X18" s="83"/>
      <c r="Y18" s="86">
        <v>0</v>
      </c>
    </row>
    <row r="19" spans="2:25" ht="15.75" customHeight="1" x14ac:dyDescent="0.25">
      <c r="B19" s="10" t="s">
        <v>3</v>
      </c>
      <c r="C19" s="11" t="s">
        <v>28</v>
      </c>
      <c r="D19" s="11"/>
      <c r="E19" s="7">
        <v>1013</v>
      </c>
      <c r="F19" s="34"/>
      <c r="G19" s="34">
        <v>418</v>
      </c>
      <c r="I19" s="34">
        <v>3</v>
      </c>
      <c r="K19" s="34">
        <v>592</v>
      </c>
      <c r="M19" s="34">
        <v>0</v>
      </c>
      <c r="O19" s="34">
        <v>0</v>
      </c>
      <c r="Q19" s="85">
        <v>1031</v>
      </c>
      <c r="R19" s="83"/>
      <c r="S19" s="86">
        <v>120</v>
      </c>
      <c r="T19" s="83"/>
      <c r="U19" s="86">
        <v>3</v>
      </c>
      <c r="V19" s="83"/>
      <c r="W19" s="86">
        <v>908</v>
      </c>
      <c r="X19" s="83"/>
      <c r="Y19" s="86">
        <v>0</v>
      </c>
    </row>
    <row r="20" spans="2:25" ht="15.75" customHeight="1" x14ac:dyDescent="0.25">
      <c r="B20" s="8" t="s">
        <v>4</v>
      </c>
      <c r="C20" s="9" t="s">
        <v>385</v>
      </c>
      <c r="D20" s="9"/>
      <c r="E20" s="7">
        <v>13257</v>
      </c>
      <c r="F20" s="34"/>
      <c r="G20" s="34">
        <v>1275</v>
      </c>
      <c r="I20" s="34">
        <v>52</v>
      </c>
      <c r="K20" s="34">
        <v>11830</v>
      </c>
      <c r="M20" s="34">
        <v>72</v>
      </c>
      <c r="O20" s="34">
        <v>28</v>
      </c>
      <c r="Q20" s="85">
        <v>16699</v>
      </c>
      <c r="R20" s="83"/>
      <c r="S20" s="86">
        <v>454</v>
      </c>
      <c r="T20" s="83"/>
      <c r="U20" s="86">
        <v>70</v>
      </c>
      <c r="V20" s="83"/>
      <c r="W20" s="86">
        <v>16092</v>
      </c>
      <c r="X20" s="83"/>
      <c r="Y20" s="86">
        <v>83</v>
      </c>
    </row>
    <row r="21" spans="2:25" ht="15.75" customHeight="1" x14ac:dyDescent="0.25">
      <c r="B21" s="8" t="s">
        <v>5</v>
      </c>
      <c r="C21" s="12" t="s">
        <v>29</v>
      </c>
      <c r="D21" s="12"/>
      <c r="E21" s="7">
        <v>59530</v>
      </c>
      <c r="F21" s="34"/>
      <c r="G21" s="34">
        <v>2841</v>
      </c>
      <c r="I21" s="34">
        <v>235</v>
      </c>
      <c r="K21" s="34">
        <v>56305</v>
      </c>
      <c r="M21" s="34">
        <v>121</v>
      </c>
      <c r="O21" s="34">
        <v>28</v>
      </c>
      <c r="Q21" s="85">
        <v>62132</v>
      </c>
      <c r="R21" s="83"/>
      <c r="S21" s="86">
        <v>2091</v>
      </c>
      <c r="T21" s="83"/>
      <c r="U21" s="86">
        <v>256</v>
      </c>
      <c r="V21" s="83"/>
      <c r="W21" s="86">
        <v>59371</v>
      </c>
      <c r="X21" s="83"/>
      <c r="Y21" s="86">
        <v>414</v>
      </c>
    </row>
    <row r="22" spans="2:25" ht="15.75" customHeight="1" x14ac:dyDescent="0.25">
      <c r="B22" s="8" t="s">
        <v>6</v>
      </c>
      <c r="C22" s="12" t="s">
        <v>25</v>
      </c>
      <c r="D22" s="12"/>
      <c r="E22" s="7">
        <v>5666</v>
      </c>
      <c r="F22" s="34"/>
      <c r="G22" s="34">
        <v>1105</v>
      </c>
      <c r="I22" s="34">
        <v>9</v>
      </c>
      <c r="K22" s="34">
        <v>4521</v>
      </c>
      <c r="M22" s="34">
        <v>25</v>
      </c>
      <c r="O22" s="34">
        <v>6</v>
      </c>
      <c r="Q22" s="85">
        <v>7348</v>
      </c>
      <c r="R22" s="83"/>
      <c r="S22" s="86">
        <v>285</v>
      </c>
      <c r="T22" s="83"/>
      <c r="U22" s="86">
        <v>6</v>
      </c>
      <c r="V22" s="83"/>
      <c r="W22" s="86">
        <v>7025</v>
      </c>
      <c r="X22" s="83"/>
      <c r="Y22" s="86">
        <v>32</v>
      </c>
    </row>
    <row r="23" spans="2:25" ht="15.75" customHeight="1" x14ac:dyDescent="0.25">
      <c r="B23" s="8" t="s">
        <v>7</v>
      </c>
      <c r="C23" s="12" t="s">
        <v>35</v>
      </c>
      <c r="D23" s="12"/>
      <c r="E23" s="7">
        <v>21840</v>
      </c>
      <c r="F23" s="34"/>
      <c r="G23" s="34">
        <v>918</v>
      </c>
      <c r="I23" s="34">
        <v>44</v>
      </c>
      <c r="K23" s="34">
        <v>20809</v>
      </c>
      <c r="M23" s="34">
        <v>52</v>
      </c>
      <c r="O23" s="34">
        <v>17</v>
      </c>
      <c r="Q23" s="85">
        <v>22641</v>
      </c>
      <c r="R23" s="83"/>
      <c r="S23" s="86">
        <v>325</v>
      </c>
      <c r="T23" s="83"/>
      <c r="U23" s="86">
        <v>40</v>
      </c>
      <c r="V23" s="83"/>
      <c r="W23" s="86">
        <v>22040</v>
      </c>
      <c r="X23" s="83"/>
      <c r="Y23" s="86">
        <v>236</v>
      </c>
    </row>
    <row r="24" spans="2:25" ht="15.75" customHeight="1" x14ac:dyDescent="0.25">
      <c r="B24" s="8" t="s">
        <v>8</v>
      </c>
      <c r="C24" s="13" t="s">
        <v>31</v>
      </c>
      <c r="D24" s="13"/>
      <c r="E24" s="7">
        <v>2739</v>
      </c>
      <c r="F24" s="34"/>
      <c r="G24" s="34">
        <v>338</v>
      </c>
      <c r="I24" s="34">
        <v>9</v>
      </c>
      <c r="K24" s="34">
        <v>2377</v>
      </c>
      <c r="M24" s="34">
        <v>10</v>
      </c>
      <c r="O24" s="34">
        <v>5</v>
      </c>
      <c r="Q24" s="85">
        <v>2937</v>
      </c>
      <c r="R24" s="83"/>
      <c r="S24" s="86">
        <v>260</v>
      </c>
      <c r="T24" s="83"/>
      <c r="U24" s="86">
        <v>6</v>
      </c>
      <c r="V24" s="83"/>
      <c r="W24" s="86">
        <v>2637</v>
      </c>
      <c r="X24" s="83"/>
      <c r="Y24" s="86">
        <v>34</v>
      </c>
    </row>
    <row r="25" spans="2:25" ht="15.75" customHeight="1" x14ac:dyDescent="0.25">
      <c r="B25" s="8" t="s">
        <v>9</v>
      </c>
      <c r="C25" s="13" t="s">
        <v>32</v>
      </c>
      <c r="D25" s="13"/>
      <c r="E25" s="7">
        <v>7649</v>
      </c>
      <c r="F25" s="34"/>
      <c r="G25" s="34">
        <v>1478</v>
      </c>
      <c r="I25" s="34">
        <v>23</v>
      </c>
      <c r="K25" s="34">
        <v>6137</v>
      </c>
      <c r="M25" s="34">
        <v>10</v>
      </c>
      <c r="O25" s="34">
        <v>1</v>
      </c>
      <c r="Q25" s="85">
        <v>7816</v>
      </c>
      <c r="R25" s="83"/>
      <c r="S25" s="86">
        <v>1968</v>
      </c>
      <c r="T25" s="83"/>
      <c r="U25" s="86">
        <v>23</v>
      </c>
      <c r="V25" s="83"/>
      <c r="W25" s="86">
        <v>5807</v>
      </c>
      <c r="X25" s="83"/>
      <c r="Y25" s="86">
        <v>18</v>
      </c>
    </row>
    <row r="26" spans="2:25" ht="15.75" customHeight="1" x14ac:dyDescent="0.25">
      <c r="B26" s="8" t="s">
        <v>10</v>
      </c>
      <c r="C26" s="13" t="s">
        <v>33</v>
      </c>
      <c r="D26" s="13"/>
      <c r="E26" s="7">
        <v>2528</v>
      </c>
      <c r="F26" s="34"/>
      <c r="G26" s="34">
        <v>116</v>
      </c>
      <c r="I26" s="34">
        <v>6</v>
      </c>
      <c r="K26" s="34">
        <v>2381</v>
      </c>
      <c r="M26" s="34">
        <v>25</v>
      </c>
      <c r="O26" s="34">
        <v>0</v>
      </c>
      <c r="Q26" s="85">
        <v>2810</v>
      </c>
      <c r="R26" s="83"/>
      <c r="S26" s="86">
        <v>83</v>
      </c>
      <c r="T26" s="83"/>
      <c r="U26" s="86">
        <v>9</v>
      </c>
      <c r="V26" s="83"/>
      <c r="W26" s="86">
        <v>2683</v>
      </c>
      <c r="X26" s="83"/>
      <c r="Y26" s="86">
        <v>35</v>
      </c>
    </row>
    <row r="27" spans="2:25" ht="15.75" customHeight="1" x14ac:dyDescent="0.25">
      <c r="B27" s="8" t="s">
        <v>11</v>
      </c>
      <c r="C27" s="13" t="s">
        <v>36</v>
      </c>
      <c r="D27" s="13"/>
      <c r="E27" s="7">
        <v>11006</v>
      </c>
      <c r="F27" s="34"/>
      <c r="G27" s="34">
        <v>724</v>
      </c>
      <c r="I27" s="34">
        <v>60</v>
      </c>
      <c r="K27" s="34">
        <v>10129</v>
      </c>
      <c r="M27" s="34">
        <v>59</v>
      </c>
      <c r="O27" s="34">
        <v>34</v>
      </c>
      <c r="Q27" s="85">
        <v>11855</v>
      </c>
      <c r="R27" s="83"/>
      <c r="S27" s="86">
        <v>352</v>
      </c>
      <c r="T27" s="83"/>
      <c r="U27" s="86">
        <v>39</v>
      </c>
      <c r="V27" s="83"/>
      <c r="W27" s="86">
        <v>11320</v>
      </c>
      <c r="X27" s="83"/>
      <c r="Y27" s="86">
        <v>144</v>
      </c>
    </row>
    <row r="28" spans="2:25" ht="15.75" customHeight="1" x14ac:dyDescent="0.25">
      <c r="B28" s="8" t="s">
        <v>12</v>
      </c>
      <c r="C28" s="12" t="s">
        <v>34</v>
      </c>
      <c r="D28" s="12"/>
      <c r="E28" s="7">
        <v>5040</v>
      </c>
      <c r="F28" s="34"/>
      <c r="G28" s="34">
        <v>452</v>
      </c>
      <c r="I28" s="34">
        <v>34</v>
      </c>
      <c r="K28" s="34">
        <v>4528</v>
      </c>
      <c r="M28" s="34">
        <v>21</v>
      </c>
      <c r="O28" s="34">
        <v>5</v>
      </c>
      <c r="Q28" s="85">
        <v>5537</v>
      </c>
      <c r="R28" s="83"/>
      <c r="S28" s="86">
        <v>209</v>
      </c>
      <c r="T28" s="83"/>
      <c r="U28" s="86">
        <v>27</v>
      </c>
      <c r="V28" s="83"/>
      <c r="W28" s="86">
        <v>5257</v>
      </c>
      <c r="X28" s="83"/>
      <c r="Y28" s="86">
        <v>44</v>
      </c>
    </row>
    <row r="29" spans="2:25" ht="15.75" customHeight="1" x14ac:dyDescent="0.25">
      <c r="B29" s="14" t="s">
        <v>13</v>
      </c>
      <c r="C29" s="15" t="s">
        <v>37</v>
      </c>
      <c r="D29" s="15"/>
      <c r="E29" s="7">
        <v>538</v>
      </c>
      <c r="F29" s="34"/>
      <c r="G29" s="34">
        <v>69</v>
      </c>
      <c r="I29" s="34">
        <v>2</v>
      </c>
      <c r="K29" s="34">
        <v>467</v>
      </c>
      <c r="M29" s="34">
        <v>0</v>
      </c>
      <c r="O29" s="34">
        <v>0</v>
      </c>
      <c r="Q29" s="85">
        <v>571</v>
      </c>
      <c r="R29" s="83"/>
      <c r="S29" s="86">
        <v>14</v>
      </c>
      <c r="T29" s="83"/>
      <c r="U29" s="86">
        <v>1</v>
      </c>
      <c r="V29" s="83"/>
      <c r="W29" s="86">
        <v>554</v>
      </c>
      <c r="X29" s="83"/>
      <c r="Y29" s="86">
        <v>2</v>
      </c>
    </row>
    <row r="30" spans="2:25" ht="15.75" customHeight="1" x14ac:dyDescent="0.25">
      <c r="B30" s="8" t="s">
        <v>14</v>
      </c>
      <c r="C30" s="13" t="s">
        <v>26</v>
      </c>
      <c r="D30" s="13"/>
      <c r="E30" s="7">
        <v>3030</v>
      </c>
      <c r="F30" s="34"/>
      <c r="G30" s="34">
        <v>123</v>
      </c>
      <c r="I30" s="34">
        <v>26</v>
      </c>
      <c r="K30" s="34">
        <v>2864</v>
      </c>
      <c r="M30" s="34">
        <v>16</v>
      </c>
      <c r="O30" s="34">
        <v>1</v>
      </c>
      <c r="Q30" s="85">
        <v>3166</v>
      </c>
      <c r="R30" s="83"/>
      <c r="S30" s="86">
        <v>106</v>
      </c>
      <c r="T30" s="83"/>
      <c r="U30" s="86">
        <v>14</v>
      </c>
      <c r="V30" s="83"/>
      <c r="W30" s="86">
        <v>3023</v>
      </c>
      <c r="X30" s="83"/>
      <c r="Y30" s="86">
        <v>23</v>
      </c>
    </row>
    <row r="31" spans="2:25" ht="15.75" customHeight="1" x14ac:dyDescent="0.25">
      <c r="B31" s="8" t="s">
        <v>15</v>
      </c>
      <c r="C31" s="13" t="s">
        <v>38</v>
      </c>
      <c r="D31" s="13"/>
      <c r="E31" s="7">
        <v>12585</v>
      </c>
      <c r="F31" s="34"/>
      <c r="G31" s="34">
        <v>990</v>
      </c>
      <c r="I31" s="34">
        <v>47</v>
      </c>
      <c r="K31" s="34">
        <v>11520</v>
      </c>
      <c r="M31" s="34">
        <v>18</v>
      </c>
      <c r="O31" s="34">
        <v>10</v>
      </c>
      <c r="Q31" s="85">
        <v>13109</v>
      </c>
      <c r="R31" s="83"/>
      <c r="S31" s="86">
        <v>1108</v>
      </c>
      <c r="T31" s="83"/>
      <c r="U31" s="86">
        <v>37</v>
      </c>
      <c r="V31" s="83"/>
      <c r="W31" s="86">
        <v>11913</v>
      </c>
      <c r="X31" s="83"/>
      <c r="Y31" s="86">
        <v>51</v>
      </c>
    </row>
    <row r="32" spans="2:25" ht="15.75" customHeight="1" x14ac:dyDescent="0.25">
      <c r="B32" s="8" t="s">
        <v>16</v>
      </c>
      <c r="C32" s="13" t="s">
        <v>39</v>
      </c>
      <c r="D32" s="13"/>
      <c r="E32" s="7">
        <v>1589</v>
      </c>
      <c r="F32" s="34"/>
      <c r="G32" s="34">
        <v>54</v>
      </c>
      <c r="I32" s="34">
        <v>19</v>
      </c>
      <c r="K32" s="34">
        <v>1506</v>
      </c>
      <c r="M32" s="34">
        <v>7</v>
      </c>
      <c r="O32" s="34">
        <v>3</v>
      </c>
      <c r="Q32" s="85">
        <v>1685</v>
      </c>
      <c r="R32" s="83"/>
      <c r="S32" s="86">
        <v>43</v>
      </c>
      <c r="T32" s="83"/>
      <c r="U32" s="86">
        <v>23</v>
      </c>
      <c r="V32" s="83"/>
      <c r="W32" s="86">
        <v>1599</v>
      </c>
      <c r="X32" s="83"/>
      <c r="Y32" s="86">
        <v>20</v>
      </c>
    </row>
    <row r="33" spans="2:25" ht="15.75" customHeight="1" x14ac:dyDescent="0.25">
      <c r="B33" s="8" t="s">
        <v>17</v>
      </c>
      <c r="C33" s="13" t="s">
        <v>40</v>
      </c>
      <c r="D33" s="13"/>
      <c r="E33" s="7">
        <v>9180</v>
      </c>
      <c r="F33" s="34"/>
      <c r="G33" s="34">
        <v>156</v>
      </c>
      <c r="I33" s="34">
        <v>22</v>
      </c>
      <c r="K33" s="34">
        <v>8974</v>
      </c>
      <c r="M33" s="34">
        <v>16</v>
      </c>
      <c r="O33" s="34">
        <v>12</v>
      </c>
      <c r="Q33" s="85">
        <v>9592</v>
      </c>
      <c r="R33" s="83"/>
      <c r="S33" s="86">
        <v>176</v>
      </c>
      <c r="T33" s="83"/>
      <c r="U33" s="86">
        <v>18</v>
      </c>
      <c r="V33" s="83"/>
      <c r="W33" s="86">
        <v>9315</v>
      </c>
      <c r="X33" s="83"/>
      <c r="Y33" s="86">
        <v>83</v>
      </c>
    </row>
    <row r="34" spans="2:25" ht="15.75" customHeight="1" x14ac:dyDescent="0.25">
      <c r="B34" s="14" t="s">
        <v>18</v>
      </c>
      <c r="C34" s="15" t="s">
        <v>364</v>
      </c>
      <c r="D34" s="15"/>
      <c r="E34" s="7">
        <v>0</v>
      </c>
      <c r="F34" s="51"/>
      <c r="G34" s="51">
        <v>0</v>
      </c>
      <c r="I34" s="51">
        <v>0</v>
      </c>
      <c r="K34" s="51">
        <v>0</v>
      </c>
      <c r="M34" s="51">
        <v>0</v>
      </c>
      <c r="O34" s="51">
        <v>0</v>
      </c>
      <c r="Q34" s="85">
        <v>0</v>
      </c>
      <c r="R34" s="84"/>
      <c r="S34" s="87">
        <v>0</v>
      </c>
      <c r="T34" s="84"/>
      <c r="U34" s="87">
        <v>0</v>
      </c>
      <c r="V34" s="84"/>
      <c r="W34" s="87">
        <v>0</v>
      </c>
      <c r="X34" s="84"/>
      <c r="Y34" s="87">
        <v>0</v>
      </c>
    </row>
    <row r="35" spans="2:25" ht="15.75" customHeight="1" x14ac:dyDescent="0.25">
      <c r="B35" s="14" t="s">
        <v>19</v>
      </c>
      <c r="C35" s="15" t="s">
        <v>175</v>
      </c>
      <c r="D35" s="15"/>
      <c r="E35" s="7">
        <v>8</v>
      </c>
      <c r="F35" s="51"/>
      <c r="G35" s="51">
        <v>0</v>
      </c>
      <c r="I35" s="51">
        <v>0</v>
      </c>
      <c r="K35" s="51">
        <v>8</v>
      </c>
      <c r="M35" s="51">
        <v>0</v>
      </c>
      <c r="O35" s="51">
        <v>0</v>
      </c>
      <c r="Q35" s="85">
        <v>8</v>
      </c>
      <c r="R35" s="84"/>
      <c r="S35" s="87">
        <v>0</v>
      </c>
      <c r="T35" s="84"/>
      <c r="U35" s="87">
        <v>0</v>
      </c>
      <c r="V35" s="84"/>
      <c r="W35" s="87">
        <v>8</v>
      </c>
      <c r="X35" s="84"/>
      <c r="Y35" s="87">
        <v>0</v>
      </c>
    </row>
    <row r="36" spans="2:25" ht="3.75" customHeight="1" x14ac:dyDescent="0.25">
      <c r="B36" s="32"/>
      <c r="C36" s="32"/>
      <c r="D36" s="3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2:25" x14ac:dyDescent="0.2">
      <c r="B37" s="75"/>
      <c r="C37" s="1"/>
      <c r="D37" s="2"/>
      <c r="E37" s="2"/>
      <c r="Q37" s="2"/>
    </row>
    <row r="38" spans="2:25" x14ac:dyDescent="0.25">
      <c r="C38" s="17"/>
      <c r="D38" s="9"/>
      <c r="E38" s="34"/>
      <c r="F38" s="9"/>
      <c r="H38" s="9"/>
      <c r="J38" s="9"/>
      <c r="L38" s="9"/>
      <c r="N38" s="9"/>
      <c r="P38" s="9"/>
      <c r="Q38" s="34"/>
      <c r="R38" s="9"/>
      <c r="T38" s="9"/>
      <c r="V38" s="9"/>
      <c r="X38" s="9"/>
    </row>
    <row r="39" spans="2:25" x14ac:dyDescent="0.25">
      <c r="C39" s="17"/>
      <c r="D39" s="11"/>
      <c r="E39" s="34"/>
      <c r="F39" s="11"/>
      <c r="H39" s="11"/>
      <c r="J39" s="11"/>
      <c r="L39" s="11"/>
      <c r="N39" s="11"/>
      <c r="P39" s="11"/>
      <c r="Q39" s="34"/>
      <c r="R39" s="11"/>
      <c r="T39" s="11"/>
      <c r="V39" s="11"/>
      <c r="X39" s="11"/>
    </row>
    <row r="40" spans="2:25" x14ac:dyDescent="0.25">
      <c r="C40" s="17"/>
      <c r="D40" s="11"/>
      <c r="E40" s="34"/>
      <c r="F40" s="11"/>
      <c r="H40" s="11"/>
      <c r="J40" s="11"/>
      <c r="L40" s="11"/>
      <c r="N40" s="11"/>
      <c r="P40" s="11"/>
      <c r="Q40" s="34"/>
      <c r="R40" s="11"/>
      <c r="T40" s="11"/>
      <c r="V40" s="11"/>
      <c r="X40" s="11"/>
    </row>
    <row r="41" spans="2:25" x14ac:dyDescent="0.25">
      <c r="C41" s="17"/>
      <c r="D41" s="9"/>
      <c r="E41" s="34"/>
      <c r="F41" s="9"/>
      <c r="H41" s="9"/>
      <c r="J41" s="9"/>
      <c r="L41" s="9"/>
      <c r="N41" s="9"/>
      <c r="P41" s="9"/>
      <c r="Q41" s="34"/>
      <c r="R41" s="9"/>
      <c r="T41" s="9"/>
      <c r="V41" s="9"/>
      <c r="X41" s="9"/>
    </row>
    <row r="42" spans="2:25" x14ac:dyDescent="0.25">
      <c r="C42" s="17"/>
      <c r="D42" s="11"/>
      <c r="E42" s="34"/>
      <c r="F42" s="11"/>
      <c r="H42" s="11"/>
      <c r="J42" s="11"/>
      <c r="L42" s="11"/>
      <c r="N42" s="11"/>
      <c r="P42" s="11"/>
      <c r="Q42" s="34"/>
      <c r="R42" s="11"/>
      <c r="T42" s="11"/>
      <c r="V42" s="11"/>
      <c r="X42" s="11"/>
    </row>
    <row r="43" spans="2:25" x14ac:dyDescent="0.25">
      <c r="C43" s="17"/>
      <c r="D43" s="9"/>
      <c r="E43" s="34"/>
      <c r="F43" s="9"/>
      <c r="H43" s="9"/>
      <c r="J43" s="9"/>
      <c r="L43" s="9"/>
      <c r="N43" s="9"/>
      <c r="P43" s="9"/>
      <c r="Q43" s="34"/>
      <c r="R43" s="9"/>
      <c r="T43" s="9"/>
      <c r="V43" s="9"/>
      <c r="X43" s="9"/>
    </row>
    <row r="44" spans="2:25" x14ac:dyDescent="0.25">
      <c r="C44" s="17"/>
      <c r="D44" s="12"/>
      <c r="E44" s="34"/>
      <c r="F44" s="12"/>
      <c r="H44" s="12"/>
      <c r="J44" s="12"/>
      <c r="L44" s="12"/>
      <c r="N44" s="12"/>
      <c r="P44" s="12"/>
      <c r="Q44" s="34"/>
      <c r="R44" s="12"/>
      <c r="T44" s="12"/>
      <c r="V44" s="12"/>
      <c r="X44" s="12"/>
    </row>
    <row r="45" spans="2:25" x14ac:dyDescent="0.25">
      <c r="C45" s="17"/>
      <c r="D45" s="12"/>
      <c r="E45" s="34"/>
      <c r="F45" s="12"/>
      <c r="H45" s="12"/>
      <c r="J45" s="12"/>
      <c r="L45" s="12"/>
      <c r="N45" s="12"/>
      <c r="P45" s="12"/>
      <c r="Q45" s="34"/>
      <c r="R45" s="12"/>
      <c r="T45" s="12"/>
      <c r="V45" s="12"/>
      <c r="X45" s="12"/>
    </row>
    <row r="46" spans="2:25" x14ac:dyDescent="0.25">
      <c r="C46" s="17"/>
      <c r="D46" s="12"/>
      <c r="E46" s="34"/>
      <c r="F46" s="12"/>
      <c r="H46" s="12"/>
      <c r="J46" s="12"/>
      <c r="L46" s="12"/>
      <c r="N46" s="12"/>
      <c r="P46" s="12"/>
      <c r="Q46" s="34"/>
      <c r="R46" s="12"/>
      <c r="T46" s="12"/>
      <c r="V46" s="12"/>
      <c r="X46" s="12"/>
    </row>
    <row r="47" spans="2:25" x14ac:dyDescent="0.25">
      <c r="C47" s="17"/>
      <c r="D47" s="13"/>
      <c r="E47" s="34"/>
      <c r="F47" s="13"/>
      <c r="H47" s="13"/>
      <c r="J47" s="13"/>
      <c r="L47" s="13"/>
      <c r="N47" s="13"/>
      <c r="P47" s="13"/>
      <c r="Q47" s="34"/>
      <c r="R47" s="13"/>
      <c r="T47" s="13"/>
      <c r="V47" s="13"/>
      <c r="X47" s="13"/>
    </row>
    <row r="48" spans="2:25" x14ac:dyDescent="0.25">
      <c r="C48" s="17"/>
      <c r="D48" s="13"/>
      <c r="E48" s="34"/>
      <c r="F48" s="13"/>
      <c r="H48" s="13"/>
      <c r="J48" s="13"/>
      <c r="L48" s="13"/>
      <c r="N48" s="13"/>
      <c r="P48" s="13"/>
      <c r="Q48" s="34"/>
      <c r="R48" s="13"/>
      <c r="T48" s="13"/>
      <c r="V48" s="13"/>
      <c r="X48" s="13"/>
    </row>
    <row r="49" spans="3:24" x14ac:dyDescent="0.25">
      <c r="C49" s="17"/>
      <c r="D49" s="13"/>
      <c r="E49" s="34"/>
      <c r="F49" s="13"/>
      <c r="H49" s="13"/>
      <c r="J49" s="13"/>
      <c r="L49" s="13"/>
      <c r="N49" s="13"/>
      <c r="P49" s="13"/>
      <c r="Q49" s="34"/>
      <c r="R49" s="13"/>
      <c r="T49" s="13"/>
      <c r="V49" s="13"/>
      <c r="X49" s="13"/>
    </row>
    <row r="50" spans="3:24" x14ac:dyDescent="0.25">
      <c r="C50" s="17"/>
      <c r="D50" s="13"/>
      <c r="E50" s="34"/>
      <c r="F50" s="13"/>
      <c r="H50" s="13"/>
      <c r="J50" s="13"/>
      <c r="L50" s="13"/>
      <c r="N50" s="13"/>
      <c r="P50" s="13"/>
      <c r="Q50" s="34"/>
      <c r="R50" s="13"/>
      <c r="T50" s="13"/>
      <c r="V50" s="13"/>
      <c r="X50" s="13"/>
    </row>
    <row r="51" spans="3:24" x14ac:dyDescent="0.25">
      <c r="C51" s="17"/>
      <c r="D51" s="12"/>
      <c r="E51" s="34"/>
      <c r="F51" s="12"/>
      <c r="H51" s="12"/>
      <c r="J51" s="12"/>
      <c r="L51" s="12"/>
      <c r="N51" s="12"/>
      <c r="P51" s="12"/>
      <c r="Q51" s="34"/>
      <c r="R51" s="12"/>
      <c r="T51" s="12"/>
      <c r="V51" s="12"/>
      <c r="X51" s="12"/>
    </row>
    <row r="52" spans="3:24" x14ac:dyDescent="0.25">
      <c r="C52" s="17"/>
      <c r="D52" s="13"/>
      <c r="E52" s="34"/>
      <c r="F52" s="13"/>
      <c r="H52" s="13"/>
      <c r="J52" s="13"/>
      <c r="L52" s="13"/>
      <c r="N52" s="13"/>
      <c r="P52" s="13"/>
      <c r="Q52" s="34"/>
      <c r="R52" s="13"/>
      <c r="T52" s="13"/>
      <c r="V52" s="13"/>
      <c r="X52" s="13"/>
    </row>
    <row r="53" spans="3:24" x14ac:dyDescent="0.25">
      <c r="C53" s="17"/>
      <c r="D53" s="13"/>
      <c r="E53" s="34"/>
      <c r="F53" s="13"/>
      <c r="H53" s="13"/>
      <c r="J53" s="13"/>
      <c r="L53" s="13"/>
      <c r="N53" s="13"/>
      <c r="P53" s="13"/>
      <c r="Q53" s="34"/>
      <c r="R53" s="13"/>
      <c r="T53" s="13"/>
      <c r="V53" s="13"/>
      <c r="X53" s="13"/>
    </row>
    <row r="54" spans="3:24" x14ac:dyDescent="0.25">
      <c r="C54" s="17"/>
      <c r="D54" s="13"/>
      <c r="E54" s="34"/>
      <c r="F54" s="13"/>
      <c r="H54" s="13"/>
      <c r="J54" s="13"/>
      <c r="L54" s="13"/>
      <c r="N54" s="13"/>
      <c r="P54" s="13"/>
      <c r="Q54" s="34"/>
      <c r="R54" s="13"/>
      <c r="T54" s="13"/>
      <c r="V54" s="13"/>
      <c r="X54" s="13"/>
    </row>
    <row r="56" spans="3:24" x14ac:dyDescent="0.2">
      <c r="C56" s="1"/>
      <c r="D56" s="2"/>
      <c r="F56" s="2"/>
      <c r="H56" s="2"/>
      <c r="J56" s="2"/>
      <c r="L56" s="2"/>
      <c r="N56" s="2"/>
      <c r="P56" s="2"/>
      <c r="R56" s="2"/>
      <c r="T56" s="2"/>
      <c r="V56" s="2"/>
      <c r="X56" s="2"/>
    </row>
    <row r="57" spans="3:24" x14ac:dyDescent="0.2">
      <c r="C57" s="3"/>
      <c r="D57" s="4"/>
      <c r="F57" s="4"/>
      <c r="H57" s="4"/>
      <c r="J57" s="4"/>
      <c r="L57" s="4"/>
      <c r="N57" s="4"/>
      <c r="P57" s="4"/>
      <c r="R57" s="4"/>
      <c r="T57" s="4"/>
      <c r="V57" s="4"/>
      <c r="X57" s="4"/>
    </row>
    <row r="58" spans="3:24" x14ac:dyDescent="0.2">
      <c r="C58" s="4"/>
      <c r="D58" s="4"/>
      <c r="F58" s="4"/>
      <c r="H58" s="4"/>
      <c r="J58" s="4"/>
      <c r="L58" s="4"/>
      <c r="N58" s="4"/>
      <c r="P58" s="4"/>
      <c r="R58" s="4"/>
      <c r="T58" s="4"/>
      <c r="V58" s="4"/>
      <c r="X58" s="4"/>
    </row>
  </sheetData>
  <mergeCells count="7">
    <mergeCell ref="E8:Y8"/>
    <mergeCell ref="Q10:Y10"/>
    <mergeCell ref="B3:Y3"/>
    <mergeCell ref="B5:Y5"/>
    <mergeCell ref="B6:Y6"/>
    <mergeCell ref="B8:C10"/>
    <mergeCell ref="E10:O10"/>
  </mergeCells>
  <pageMargins left="0.51181102362204722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X52"/>
  <sheetViews>
    <sheetView workbookViewId="0">
      <selection activeCell="B5" sqref="B5:X5"/>
    </sheetView>
  </sheetViews>
  <sheetFormatPr defaultRowHeight="14.25" x14ac:dyDescent="0.25"/>
  <cols>
    <col min="1" max="1" width="9.140625" style="28"/>
    <col min="2" max="2" width="20.7109375" style="28" customWidth="1"/>
    <col min="3" max="3" width="0.85546875" style="28" customWidth="1"/>
    <col min="4" max="4" width="7.85546875" style="28" bestFit="1" customWidth="1"/>
    <col min="5" max="5" width="0.85546875" style="28" customWidth="1"/>
    <col min="6" max="6" width="8.140625" style="28" customWidth="1"/>
    <col min="7" max="7" width="0.85546875" style="28" customWidth="1"/>
    <col min="8" max="8" width="11.140625" style="28" customWidth="1"/>
    <col min="9" max="9" width="0.85546875" style="28" customWidth="1"/>
    <col min="10" max="10" width="7.85546875" style="28" customWidth="1"/>
    <col min="11" max="11" width="0.85546875" style="28" customWidth="1"/>
    <col min="12" max="12" width="10.28515625" style="28" customWidth="1"/>
    <col min="13" max="13" width="0.85546875" style="28" customWidth="1"/>
    <col min="14" max="14" width="11.140625" style="28" customWidth="1"/>
    <col min="15" max="15" width="0.85546875" style="28" customWidth="1"/>
    <col min="16" max="16" width="7.7109375" style="28" customWidth="1"/>
    <col min="17" max="17" width="0.85546875" style="28" customWidth="1"/>
    <col min="18" max="18" width="7.7109375" style="28" customWidth="1"/>
    <col min="19" max="19" width="0.85546875" style="28" customWidth="1"/>
    <col min="20" max="20" width="9.5703125" style="28" customWidth="1"/>
    <col min="21" max="21" width="0.85546875" style="28" customWidth="1"/>
    <col min="22" max="22" width="8.28515625" style="28" customWidth="1"/>
    <col min="23" max="23" width="0.85546875" style="28" customWidth="1"/>
    <col min="24" max="24" width="7.28515625" style="28" bestFit="1" customWidth="1"/>
    <col min="25" max="16384" width="9.140625" style="28"/>
  </cols>
  <sheetData>
    <row r="2" spans="2:24" ht="15" x14ac:dyDescent="0.25">
      <c r="B2" s="27"/>
      <c r="H2" s="27"/>
      <c r="J2" s="27"/>
      <c r="L2" s="27"/>
      <c r="N2" s="27"/>
      <c r="T2" s="27"/>
      <c r="X2" s="27" t="s">
        <v>99</v>
      </c>
    </row>
    <row r="3" spans="2:24" ht="34.5" customHeight="1" x14ac:dyDescent="0.25">
      <c r="B3" s="178" t="s">
        <v>100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</row>
    <row r="4" spans="2:24" ht="3.75" customHeight="1" x14ac:dyDescent="0.25">
      <c r="C4" s="29"/>
      <c r="E4" s="29"/>
      <c r="G4" s="29"/>
    </row>
    <row r="5" spans="2:24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</row>
    <row r="6" spans="2:24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2:24" ht="3" customHeight="1" x14ac:dyDescent="0.25"/>
    <row r="8" spans="2:24" ht="24" customHeight="1" x14ac:dyDescent="0.25">
      <c r="B8" s="186" t="s">
        <v>47</v>
      </c>
      <c r="D8" s="182" t="s">
        <v>90</v>
      </c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</row>
    <row r="9" spans="2:24" ht="3.75" customHeight="1" x14ac:dyDescent="0.25">
      <c r="B9" s="186"/>
    </row>
    <row r="10" spans="2:24" ht="17.25" customHeight="1" x14ac:dyDescent="0.2">
      <c r="B10" s="186"/>
      <c r="C10" s="30"/>
      <c r="D10" s="185" t="s">
        <v>91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78"/>
      <c r="P10" s="185" t="s">
        <v>92</v>
      </c>
      <c r="Q10" s="185"/>
      <c r="R10" s="185"/>
      <c r="S10" s="185"/>
      <c r="T10" s="185"/>
      <c r="U10" s="185"/>
      <c r="V10" s="185"/>
      <c r="W10" s="185"/>
      <c r="X10" s="185"/>
    </row>
    <row r="11" spans="2:24" ht="3.75" customHeight="1" x14ac:dyDescent="0.25">
      <c r="B11" s="186"/>
    </row>
    <row r="12" spans="2:24" ht="23.25" customHeight="1" x14ac:dyDescent="0.2">
      <c r="B12" s="186"/>
      <c r="C12" s="30"/>
      <c r="D12" s="36" t="s">
        <v>20</v>
      </c>
      <c r="E12" s="37">
        <v>299619</v>
      </c>
      <c r="F12" s="38" t="s">
        <v>93</v>
      </c>
      <c r="G12" s="18"/>
      <c r="H12" s="38" t="s">
        <v>97</v>
      </c>
      <c r="I12" s="18"/>
      <c r="J12" s="38" t="s">
        <v>94</v>
      </c>
      <c r="K12" s="18"/>
      <c r="L12" s="38" t="s">
        <v>95</v>
      </c>
      <c r="M12" s="18"/>
      <c r="N12" s="38" t="s">
        <v>96</v>
      </c>
      <c r="O12" s="18"/>
      <c r="P12" s="36" t="s">
        <v>20</v>
      </c>
      <c r="Q12" s="37"/>
      <c r="R12" s="38" t="s">
        <v>93</v>
      </c>
      <c r="S12" s="18"/>
      <c r="T12" s="38" t="s">
        <v>97</v>
      </c>
      <c r="U12" s="18"/>
      <c r="V12" s="38" t="s">
        <v>94</v>
      </c>
      <c r="W12" s="18"/>
      <c r="X12" s="38" t="s">
        <v>98</v>
      </c>
    </row>
    <row r="13" spans="2:24" ht="3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2:24" ht="16.5" customHeight="1" x14ac:dyDescent="0.25">
      <c r="B14" s="5" t="s">
        <v>20</v>
      </c>
      <c r="C14" s="33"/>
      <c r="D14" s="7">
        <v>188305</v>
      </c>
      <c r="E14" s="33"/>
      <c r="F14" s="7">
        <v>13319</v>
      </c>
      <c r="G14" s="33"/>
      <c r="H14" s="7">
        <v>711</v>
      </c>
      <c r="I14" s="33"/>
      <c r="J14" s="7">
        <v>173550</v>
      </c>
      <c r="K14" s="33"/>
      <c r="L14" s="7">
        <v>543</v>
      </c>
      <c r="M14" s="33"/>
      <c r="N14" s="7">
        <v>182</v>
      </c>
      <c r="O14" s="33"/>
      <c r="P14" s="85">
        <v>201495</v>
      </c>
      <c r="Q14" s="93"/>
      <c r="R14" s="85">
        <v>9210</v>
      </c>
      <c r="S14" s="79"/>
      <c r="T14" s="85">
        <v>800</v>
      </c>
      <c r="U14" s="79"/>
      <c r="V14" s="85">
        <v>190028</v>
      </c>
      <c r="W14" s="79"/>
      <c r="X14" s="85">
        <v>1457</v>
      </c>
    </row>
    <row r="15" spans="2:24" ht="16.5" customHeight="1" x14ac:dyDescent="0.25">
      <c r="B15" s="17" t="s">
        <v>48</v>
      </c>
      <c r="C15" s="9"/>
      <c r="D15" s="7">
        <v>15117</v>
      </c>
      <c r="E15" s="34"/>
      <c r="F15" s="34">
        <v>1061</v>
      </c>
      <c r="G15" s="34"/>
      <c r="H15" s="34">
        <v>67</v>
      </c>
      <c r="I15" s="34"/>
      <c r="J15" s="34">
        <v>13956</v>
      </c>
      <c r="K15" s="34"/>
      <c r="L15" s="34">
        <v>22</v>
      </c>
      <c r="M15" s="34"/>
      <c r="N15" s="34">
        <v>11</v>
      </c>
      <c r="O15" s="34"/>
      <c r="P15" s="85">
        <v>15584</v>
      </c>
      <c r="Q15" s="83"/>
      <c r="R15" s="86">
        <v>733</v>
      </c>
      <c r="S15" s="83"/>
      <c r="T15" s="86">
        <v>85</v>
      </c>
      <c r="U15" s="83"/>
      <c r="V15" s="86">
        <v>14659</v>
      </c>
      <c r="W15" s="83"/>
      <c r="X15" s="86">
        <v>107</v>
      </c>
    </row>
    <row r="16" spans="2:24" ht="16.5" customHeight="1" x14ac:dyDescent="0.25">
      <c r="B16" s="17" t="s">
        <v>49</v>
      </c>
      <c r="C16" s="11"/>
      <c r="D16" s="7">
        <v>2717</v>
      </c>
      <c r="E16" s="34"/>
      <c r="F16" s="34">
        <v>169</v>
      </c>
      <c r="G16" s="34"/>
      <c r="H16" s="34">
        <v>5</v>
      </c>
      <c r="I16" s="34"/>
      <c r="J16" s="34">
        <v>2529</v>
      </c>
      <c r="K16" s="34"/>
      <c r="L16" s="34">
        <v>14</v>
      </c>
      <c r="M16" s="34"/>
      <c r="N16" s="34">
        <v>0</v>
      </c>
      <c r="O16" s="34"/>
      <c r="P16" s="85">
        <v>3095</v>
      </c>
      <c r="Q16" s="83"/>
      <c r="R16" s="86">
        <v>105</v>
      </c>
      <c r="S16" s="83"/>
      <c r="T16" s="86">
        <v>9</v>
      </c>
      <c r="U16" s="83"/>
      <c r="V16" s="86">
        <v>2933</v>
      </c>
      <c r="W16" s="83"/>
      <c r="X16" s="86">
        <v>48</v>
      </c>
    </row>
    <row r="17" spans="2:24" ht="16.5" customHeight="1" x14ac:dyDescent="0.25">
      <c r="B17" s="17" t="s">
        <v>51</v>
      </c>
      <c r="C17" s="11"/>
      <c r="D17" s="7">
        <v>15761</v>
      </c>
      <c r="E17" s="34"/>
      <c r="F17" s="34">
        <v>995</v>
      </c>
      <c r="G17" s="34"/>
      <c r="H17" s="34">
        <v>72</v>
      </c>
      <c r="I17" s="34"/>
      <c r="J17" s="34">
        <v>14609</v>
      </c>
      <c r="K17" s="34"/>
      <c r="L17" s="34">
        <v>71</v>
      </c>
      <c r="M17" s="34"/>
      <c r="N17" s="34">
        <v>14</v>
      </c>
      <c r="O17" s="34"/>
      <c r="P17" s="85">
        <v>16740</v>
      </c>
      <c r="Q17" s="83"/>
      <c r="R17" s="86">
        <v>794</v>
      </c>
      <c r="S17" s="83"/>
      <c r="T17" s="86">
        <v>72</v>
      </c>
      <c r="U17" s="83"/>
      <c r="V17" s="86">
        <v>15709</v>
      </c>
      <c r="W17" s="83"/>
      <c r="X17" s="86">
        <v>165</v>
      </c>
    </row>
    <row r="18" spans="2:24" ht="16.5" customHeight="1" x14ac:dyDescent="0.25">
      <c r="B18" s="17" t="s">
        <v>50</v>
      </c>
      <c r="C18" s="9"/>
      <c r="D18" s="7">
        <v>2788</v>
      </c>
      <c r="E18" s="34"/>
      <c r="F18" s="34">
        <v>155</v>
      </c>
      <c r="G18" s="34"/>
      <c r="H18" s="34">
        <v>4</v>
      </c>
      <c r="I18" s="34"/>
      <c r="J18" s="34">
        <v>2629</v>
      </c>
      <c r="K18" s="34"/>
      <c r="L18" s="34">
        <v>0</v>
      </c>
      <c r="M18" s="34"/>
      <c r="N18" s="34">
        <v>0</v>
      </c>
      <c r="O18" s="34"/>
      <c r="P18" s="85">
        <v>2831</v>
      </c>
      <c r="Q18" s="83"/>
      <c r="R18" s="86">
        <v>81</v>
      </c>
      <c r="S18" s="83"/>
      <c r="T18" s="86">
        <v>6</v>
      </c>
      <c r="U18" s="83"/>
      <c r="V18" s="86">
        <v>2744</v>
      </c>
      <c r="W18" s="83"/>
      <c r="X18" s="86">
        <v>0</v>
      </c>
    </row>
    <row r="19" spans="2:24" ht="16.5" customHeight="1" x14ac:dyDescent="0.25">
      <c r="B19" s="17" t="s">
        <v>52</v>
      </c>
      <c r="C19" s="11"/>
      <c r="D19" s="7">
        <v>4030</v>
      </c>
      <c r="E19" s="34"/>
      <c r="F19" s="34">
        <v>240</v>
      </c>
      <c r="G19" s="34"/>
      <c r="H19" s="34">
        <v>3</v>
      </c>
      <c r="I19" s="34"/>
      <c r="J19" s="34">
        <v>3775</v>
      </c>
      <c r="K19" s="34"/>
      <c r="L19" s="34">
        <v>10</v>
      </c>
      <c r="M19" s="34"/>
      <c r="N19" s="34">
        <v>2</v>
      </c>
      <c r="O19" s="34"/>
      <c r="P19" s="85">
        <v>4191</v>
      </c>
      <c r="Q19" s="83"/>
      <c r="R19" s="86">
        <v>135</v>
      </c>
      <c r="S19" s="83"/>
      <c r="T19" s="86">
        <v>6</v>
      </c>
      <c r="U19" s="83"/>
      <c r="V19" s="86">
        <v>3966</v>
      </c>
      <c r="W19" s="83"/>
      <c r="X19" s="86">
        <v>84</v>
      </c>
    </row>
    <row r="20" spans="2:24" ht="16.5" customHeight="1" x14ac:dyDescent="0.25">
      <c r="B20" s="17" t="s">
        <v>53</v>
      </c>
      <c r="C20" s="9"/>
      <c r="D20" s="7">
        <v>7972</v>
      </c>
      <c r="E20" s="34"/>
      <c r="F20" s="34">
        <v>651</v>
      </c>
      <c r="G20" s="34"/>
      <c r="H20" s="34">
        <v>16</v>
      </c>
      <c r="I20" s="34"/>
      <c r="J20" s="34">
        <v>7282</v>
      </c>
      <c r="K20" s="34"/>
      <c r="L20" s="34">
        <v>18</v>
      </c>
      <c r="M20" s="34"/>
      <c r="N20" s="34">
        <v>5</v>
      </c>
      <c r="O20" s="34"/>
      <c r="P20" s="85">
        <v>8577</v>
      </c>
      <c r="Q20" s="83"/>
      <c r="R20" s="86">
        <v>500</v>
      </c>
      <c r="S20" s="83"/>
      <c r="T20" s="86">
        <v>23</v>
      </c>
      <c r="U20" s="83"/>
      <c r="V20" s="86">
        <v>7989</v>
      </c>
      <c r="W20" s="83"/>
      <c r="X20" s="86">
        <v>65</v>
      </c>
    </row>
    <row r="21" spans="2:24" ht="16.5" customHeight="1" x14ac:dyDescent="0.25">
      <c r="B21" s="17" t="s">
        <v>54</v>
      </c>
      <c r="C21" s="12"/>
      <c r="D21" s="7">
        <v>3400</v>
      </c>
      <c r="E21" s="34"/>
      <c r="F21" s="34">
        <v>207</v>
      </c>
      <c r="G21" s="34"/>
      <c r="H21" s="34">
        <v>4</v>
      </c>
      <c r="I21" s="34"/>
      <c r="J21" s="34">
        <v>3182</v>
      </c>
      <c r="K21" s="34"/>
      <c r="L21" s="34">
        <v>7</v>
      </c>
      <c r="M21" s="34"/>
      <c r="N21" s="34">
        <v>0</v>
      </c>
      <c r="O21" s="34"/>
      <c r="P21" s="85">
        <v>3755</v>
      </c>
      <c r="Q21" s="83"/>
      <c r="R21" s="86">
        <v>125</v>
      </c>
      <c r="S21" s="83"/>
      <c r="T21" s="86">
        <v>8</v>
      </c>
      <c r="U21" s="83"/>
      <c r="V21" s="86">
        <v>3595</v>
      </c>
      <c r="W21" s="83"/>
      <c r="X21" s="86">
        <v>27</v>
      </c>
    </row>
    <row r="22" spans="2:24" ht="16.5" customHeight="1" x14ac:dyDescent="0.25">
      <c r="B22" s="17" t="s">
        <v>55</v>
      </c>
      <c r="C22" s="12"/>
      <c r="D22" s="7">
        <v>10628</v>
      </c>
      <c r="E22" s="34"/>
      <c r="F22" s="34">
        <v>646</v>
      </c>
      <c r="G22" s="34"/>
      <c r="H22" s="34">
        <v>12</v>
      </c>
      <c r="I22" s="34"/>
      <c r="J22" s="34">
        <v>9937</v>
      </c>
      <c r="K22" s="34"/>
      <c r="L22" s="34">
        <v>28</v>
      </c>
      <c r="M22" s="34"/>
      <c r="N22" s="34">
        <v>5</v>
      </c>
      <c r="O22" s="34"/>
      <c r="P22" s="85">
        <v>11646</v>
      </c>
      <c r="Q22" s="83"/>
      <c r="R22" s="86">
        <v>391</v>
      </c>
      <c r="S22" s="83"/>
      <c r="T22" s="86">
        <v>16</v>
      </c>
      <c r="U22" s="83"/>
      <c r="V22" s="86">
        <v>11188</v>
      </c>
      <c r="W22" s="83"/>
      <c r="X22" s="86">
        <v>51</v>
      </c>
    </row>
    <row r="23" spans="2:24" ht="16.5" customHeight="1" x14ac:dyDescent="0.25">
      <c r="B23" s="17" t="s">
        <v>56</v>
      </c>
      <c r="C23" s="12"/>
      <c r="D23" s="7">
        <v>3631</v>
      </c>
      <c r="E23" s="34"/>
      <c r="F23" s="34">
        <v>179</v>
      </c>
      <c r="G23" s="34"/>
      <c r="H23" s="34">
        <v>4</v>
      </c>
      <c r="I23" s="34"/>
      <c r="J23" s="34">
        <v>3446</v>
      </c>
      <c r="K23" s="34"/>
      <c r="L23" s="34">
        <v>0</v>
      </c>
      <c r="M23" s="34"/>
      <c r="N23" s="34">
        <v>2</v>
      </c>
      <c r="O23" s="34"/>
      <c r="P23" s="85">
        <v>3758</v>
      </c>
      <c r="Q23" s="83"/>
      <c r="R23" s="86">
        <v>125</v>
      </c>
      <c r="S23" s="83"/>
      <c r="T23" s="86">
        <v>6</v>
      </c>
      <c r="U23" s="83"/>
      <c r="V23" s="86">
        <v>3575</v>
      </c>
      <c r="W23" s="83"/>
      <c r="X23" s="86">
        <v>52</v>
      </c>
    </row>
    <row r="24" spans="2:24" ht="16.5" customHeight="1" x14ac:dyDescent="0.25">
      <c r="B24" s="17" t="s">
        <v>57</v>
      </c>
      <c r="C24" s="13"/>
      <c r="D24" s="7">
        <v>11782</v>
      </c>
      <c r="E24" s="34"/>
      <c r="F24" s="34">
        <v>623</v>
      </c>
      <c r="G24" s="34"/>
      <c r="H24" s="34">
        <v>29</v>
      </c>
      <c r="I24" s="34"/>
      <c r="J24" s="34">
        <v>11088</v>
      </c>
      <c r="K24" s="34"/>
      <c r="L24" s="34">
        <v>34</v>
      </c>
      <c r="M24" s="34"/>
      <c r="N24" s="34">
        <v>8</v>
      </c>
      <c r="O24" s="34"/>
      <c r="P24" s="85">
        <v>12231</v>
      </c>
      <c r="Q24" s="83"/>
      <c r="R24" s="86">
        <v>577</v>
      </c>
      <c r="S24" s="83"/>
      <c r="T24" s="86">
        <v>23</v>
      </c>
      <c r="U24" s="83"/>
      <c r="V24" s="86">
        <v>11577</v>
      </c>
      <c r="W24" s="83"/>
      <c r="X24" s="86">
        <v>54</v>
      </c>
    </row>
    <row r="25" spans="2:24" ht="16.5" customHeight="1" x14ac:dyDescent="0.25">
      <c r="B25" s="17" t="s">
        <v>58</v>
      </c>
      <c r="C25" s="13"/>
      <c r="D25" s="7">
        <v>40327</v>
      </c>
      <c r="E25" s="34"/>
      <c r="F25" s="34">
        <v>3244</v>
      </c>
      <c r="G25" s="34"/>
      <c r="H25" s="34">
        <v>170</v>
      </c>
      <c r="I25" s="34"/>
      <c r="J25" s="34">
        <v>36771</v>
      </c>
      <c r="K25" s="34"/>
      <c r="L25" s="34">
        <v>100</v>
      </c>
      <c r="M25" s="34"/>
      <c r="N25" s="34">
        <v>42</v>
      </c>
      <c r="O25" s="34"/>
      <c r="P25" s="85">
        <v>43730</v>
      </c>
      <c r="Q25" s="83"/>
      <c r="R25" s="86">
        <v>2183</v>
      </c>
      <c r="S25" s="83"/>
      <c r="T25" s="86">
        <v>169</v>
      </c>
      <c r="U25" s="83"/>
      <c r="V25" s="86">
        <v>41168</v>
      </c>
      <c r="W25" s="83"/>
      <c r="X25" s="86">
        <v>210</v>
      </c>
    </row>
    <row r="26" spans="2:24" ht="16.5" customHeight="1" x14ac:dyDescent="0.25">
      <c r="B26" s="17" t="s">
        <v>384</v>
      </c>
      <c r="C26" s="13"/>
      <c r="D26" s="7">
        <v>2019</v>
      </c>
      <c r="E26" s="34"/>
      <c r="F26" s="34">
        <v>138</v>
      </c>
      <c r="G26" s="34"/>
      <c r="H26" s="34">
        <v>3</v>
      </c>
      <c r="I26" s="34"/>
      <c r="J26" s="34">
        <v>1875</v>
      </c>
      <c r="K26" s="34"/>
      <c r="L26" s="34">
        <v>1</v>
      </c>
      <c r="M26" s="34"/>
      <c r="N26" s="34">
        <v>2</v>
      </c>
      <c r="O26" s="34"/>
      <c r="P26" s="85">
        <v>2153</v>
      </c>
      <c r="Q26" s="83"/>
      <c r="R26" s="86">
        <v>88</v>
      </c>
      <c r="S26" s="83"/>
      <c r="T26" s="86">
        <v>3</v>
      </c>
      <c r="U26" s="83"/>
      <c r="V26" s="86">
        <v>2034</v>
      </c>
      <c r="W26" s="83"/>
      <c r="X26" s="86">
        <v>28</v>
      </c>
    </row>
    <row r="27" spans="2:24" ht="16.5" customHeight="1" x14ac:dyDescent="0.25">
      <c r="B27" s="17" t="s">
        <v>60</v>
      </c>
      <c r="C27" s="13"/>
      <c r="D27" s="7">
        <v>32687</v>
      </c>
      <c r="E27" s="34"/>
      <c r="F27" s="34">
        <v>2485</v>
      </c>
      <c r="G27" s="34"/>
      <c r="H27" s="34">
        <v>219</v>
      </c>
      <c r="I27" s="34"/>
      <c r="J27" s="34">
        <v>29745</v>
      </c>
      <c r="K27" s="34"/>
      <c r="L27" s="34">
        <v>178</v>
      </c>
      <c r="M27" s="34"/>
      <c r="N27" s="34">
        <v>60</v>
      </c>
      <c r="O27" s="34"/>
      <c r="P27" s="85">
        <v>35566</v>
      </c>
      <c r="Q27" s="83"/>
      <c r="R27" s="86">
        <v>1804</v>
      </c>
      <c r="S27" s="83"/>
      <c r="T27" s="86">
        <v>248</v>
      </c>
      <c r="U27" s="83"/>
      <c r="V27" s="86">
        <v>33186</v>
      </c>
      <c r="W27" s="83"/>
      <c r="X27" s="86">
        <v>328</v>
      </c>
    </row>
    <row r="28" spans="2:24" ht="16.5" customHeight="1" x14ac:dyDescent="0.25">
      <c r="B28" s="17" t="s">
        <v>61</v>
      </c>
      <c r="C28" s="12"/>
      <c r="D28" s="7">
        <v>9221</v>
      </c>
      <c r="E28" s="34"/>
      <c r="F28" s="34">
        <v>569</v>
      </c>
      <c r="G28" s="34"/>
      <c r="H28" s="34">
        <v>11</v>
      </c>
      <c r="I28" s="34"/>
      <c r="J28" s="34">
        <v>8616</v>
      </c>
      <c r="K28" s="34"/>
      <c r="L28" s="34">
        <v>15</v>
      </c>
      <c r="M28" s="34"/>
      <c r="N28" s="34">
        <v>10</v>
      </c>
      <c r="O28" s="34"/>
      <c r="P28" s="85">
        <v>9781</v>
      </c>
      <c r="Q28" s="83"/>
      <c r="R28" s="86">
        <v>344</v>
      </c>
      <c r="S28" s="83"/>
      <c r="T28" s="86">
        <v>16</v>
      </c>
      <c r="U28" s="83"/>
      <c r="V28" s="86">
        <v>9390</v>
      </c>
      <c r="W28" s="83"/>
      <c r="X28" s="86">
        <v>31</v>
      </c>
    </row>
    <row r="29" spans="2:24" ht="16.5" customHeight="1" x14ac:dyDescent="0.25">
      <c r="B29" s="17" t="s">
        <v>62</v>
      </c>
      <c r="C29" s="15"/>
      <c r="D29" s="7">
        <v>9841</v>
      </c>
      <c r="E29" s="34"/>
      <c r="F29" s="34">
        <v>923</v>
      </c>
      <c r="G29" s="34"/>
      <c r="H29" s="34">
        <v>23</v>
      </c>
      <c r="I29" s="34"/>
      <c r="J29" s="34">
        <v>8846</v>
      </c>
      <c r="K29" s="34"/>
      <c r="L29" s="34">
        <v>34</v>
      </c>
      <c r="M29" s="34"/>
      <c r="N29" s="34">
        <v>15</v>
      </c>
      <c r="O29" s="34"/>
      <c r="P29" s="85">
        <v>10894</v>
      </c>
      <c r="Q29" s="83"/>
      <c r="R29" s="86">
        <v>550</v>
      </c>
      <c r="S29" s="83"/>
      <c r="T29" s="86">
        <v>36</v>
      </c>
      <c r="U29" s="83"/>
      <c r="V29" s="86">
        <v>10230</v>
      </c>
      <c r="W29" s="83"/>
      <c r="X29" s="86">
        <v>78</v>
      </c>
    </row>
    <row r="30" spans="2:24" ht="16.5" customHeight="1" x14ac:dyDescent="0.25">
      <c r="B30" s="17" t="s">
        <v>63</v>
      </c>
      <c r="C30" s="13"/>
      <c r="D30" s="7">
        <v>5929</v>
      </c>
      <c r="E30" s="34"/>
      <c r="F30" s="34">
        <v>251</v>
      </c>
      <c r="G30" s="34"/>
      <c r="H30" s="34">
        <v>2</v>
      </c>
      <c r="I30" s="34"/>
      <c r="J30" s="34">
        <v>5673</v>
      </c>
      <c r="K30" s="34"/>
      <c r="L30" s="34">
        <v>3</v>
      </c>
      <c r="M30" s="34"/>
      <c r="N30" s="34">
        <v>0</v>
      </c>
      <c r="O30" s="34"/>
      <c r="P30" s="85">
        <v>6122</v>
      </c>
      <c r="Q30" s="83"/>
      <c r="R30" s="86">
        <v>235</v>
      </c>
      <c r="S30" s="83"/>
      <c r="T30" s="86">
        <v>4</v>
      </c>
      <c r="U30" s="83"/>
      <c r="V30" s="86">
        <v>5880</v>
      </c>
      <c r="W30" s="83"/>
      <c r="X30" s="86">
        <v>3</v>
      </c>
    </row>
    <row r="31" spans="2:24" ht="16.5" customHeight="1" x14ac:dyDescent="0.25">
      <c r="B31" s="17" t="s">
        <v>64</v>
      </c>
      <c r="C31" s="13"/>
      <c r="D31" s="7">
        <v>3654</v>
      </c>
      <c r="E31" s="34"/>
      <c r="F31" s="34">
        <v>270</v>
      </c>
      <c r="G31" s="34"/>
      <c r="H31" s="34">
        <v>9</v>
      </c>
      <c r="I31" s="34"/>
      <c r="J31" s="34">
        <v>3370</v>
      </c>
      <c r="K31" s="34"/>
      <c r="L31" s="34">
        <v>4</v>
      </c>
      <c r="M31" s="34"/>
      <c r="N31" s="34">
        <v>1</v>
      </c>
      <c r="O31" s="34"/>
      <c r="P31" s="85">
        <v>3812</v>
      </c>
      <c r="Q31" s="83"/>
      <c r="R31" s="86">
        <v>140</v>
      </c>
      <c r="S31" s="83"/>
      <c r="T31" s="86">
        <v>10</v>
      </c>
      <c r="U31" s="83"/>
      <c r="V31" s="86">
        <v>3644</v>
      </c>
      <c r="W31" s="83"/>
      <c r="X31" s="86">
        <v>18</v>
      </c>
    </row>
    <row r="32" spans="2:24" ht="16.5" customHeight="1" x14ac:dyDescent="0.25">
      <c r="B32" s="17" t="s">
        <v>65</v>
      </c>
      <c r="C32" s="13"/>
      <c r="D32" s="7">
        <v>6801</v>
      </c>
      <c r="E32" s="34"/>
      <c r="F32" s="34">
        <v>513</v>
      </c>
      <c r="G32" s="34"/>
      <c r="H32" s="34">
        <v>58</v>
      </c>
      <c r="I32" s="34"/>
      <c r="J32" s="34">
        <v>6221</v>
      </c>
      <c r="K32" s="34"/>
      <c r="L32" s="34">
        <v>4</v>
      </c>
      <c r="M32" s="34"/>
      <c r="N32" s="34">
        <v>5</v>
      </c>
      <c r="O32" s="34"/>
      <c r="P32" s="85">
        <v>7029</v>
      </c>
      <c r="Q32" s="83"/>
      <c r="R32" s="86">
        <v>300</v>
      </c>
      <c r="S32" s="83"/>
      <c r="T32" s="86">
        <v>60</v>
      </c>
      <c r="U32" s="83"/>
      <c r="V32" s="86">
        <v>6561</v>
      </c>
      <c r="W32" s="83"/>
      <c r="X32" s="86">
        <v>108</v>
      </c>
    </row>
    <row r="33" spans="2:24" ht="3.75" customHeight="1" x14ac:dyDescent="0.25">
      <c r="B33" s="22"/>
      <c r="C33" s="23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  <c r="W33" s="35"/>
      <c r="X33" s="32"/>
    </row>
    <row r="34" spans="2:24" x14ac:dyDescent="0.2">
      <c r="B34" s="75"/>
      <c r="C34" s="11"/>
      <c r="D34" s="34"/>
      <c r="E34" s="11"/>
      <c r="G34" s="11"/>
      <c r="I34" s="11"/>
      <c r="K34" s="11"/>
      <c r="M34" s="11"/>
      <c r="O34" s="11"/>
      <c r="P34" s="34"/>
      <c r="Q34" s="11"/>
      <c r="S34" s="11"/>
      <c r="U34" s="11"/>
      <c r="W34" s="11"/>
    </row>
    <row r="35" spans="2:24" x14ac:dyDescent="0.25">
      <c r="C35" s="9"/>
      <c r="D35" s="34"/>
      <c r="E35" s="9"/>
      <c r="G35" s="9"/>
      <c r="I35" s="9"/>
      <c r="K35" s="9"/>
      <c r="M35" s="9"/>
      <c r="O35" s="9"/>
      <c r="P35" s="34"/>
      <c r="Q35" s="9"/>
      <c r="S35" s="9"/>
      <c r="U35" s="9"/>
      <c r="W35" s="9"/>
    </row>
    <row r="36" spans="2:24" x14ac:dyDescent="0.25">
      <c r="C36" s="11"/>
      <c r="D36" s="34"/>
      <c r="E36" s="11"/>
      <c r="G36" s="11"/>
      <c r="I36" s="11"/>
      <c r="K36" s="11"/>
      <c r="M36" s="11"/>
      <c r="O36" s="11"/>
      <c r="P36" s="34"/>
      <c r="Q36" s="11"/>
      <c r="S36" s="11"/>
      <c r="U36" s="11"/>
      <c r="W36" s="11"/>
    </row>
    <row r="37" spans="2:24" x14ac:dyDescent="0.25">
      <c r="C37" s="9"/>
      <c r="D37" s="34"/>
      <c r="E37" s="9"/>
      <c r="G37" s="9"/>
      <c r="I37" s="9"/>
      <c r="K37" s="9"/>
      <c r="M37" s="9"/>
      <c r="O37" s="9"/>
      <c r="P37" s="34"/>
      <c r="Q37" s="9"/>
      <c r="S37" s="9"/>
      <c r="U37" s="9"/>
      <c r="W37" s="9"/>
    </row>
    <row r="38" spans="2:24" x14ac:dyDescent="0.25">
      <c r="C38" s="12"/>
      <c r="D38" s="34"/>
      <c r="E38" s="12"/>
      <c r="G38" s="12"/>
      <c r="I38" s="12"/>
      <c r="K38" s="12"/>
      <c r="M38" s="12"/>
      <c r="O38" s="12"/>
      <c r="P38" s="34"/>
      <c r="Q38" s="12"/>
      <c r="S38" s="12"/>
      <c r="U38" s="12"/>
      <c r="W38" s="12"/>
    </row>
    <row r="39" spans="2:24" x14ac:dyDescent="0.25">
      <c r="C39" s="12"/>
      <c r="D39" s="34"/>
      <c r="E39" s="12"/>
      <c r="G39" s="12"/>
      <c r="I39" s="12"/>
      <c r="K39" s="12"/>
      <c r="M39" s="12"/>
      <c r="O39" s="12"/>
      <c r="P39" s="34"/>
      <c r="Q39" s="12"/>
      <c r="S39" s="12"/>
      <c r="U39" s="12"/>
      <c r="W39" s="12"/>
    </row>
    <row r="40" spans="2:24" x14ac:dyDescent="0.25">
      <c r="C40" s="12"/>
      <c r="D40" s="34"/>
      <c r="E40" s="12"/>
      <c r="G40" s="12"/>
      <c r="I40" s="12"/>
      <c r="K40" s="12"/>
      <c r="M40" s="12"/>
      <c r="O40" s="12"/>
      <c r="P40" s="34"/>
      <c r="Q40" s="12"/>
      <c r="S40" s="12"/>
      <c r="U40" s="12"/>
      <c r="W40" s="12"/>
    </row>
    <row r="41" spans="2:24" x14ac:dyDescent="0.25">
      <c r="C41" s="13"/>
      <c r="D41" s="34"/>
      <c r="E41" s="13"/>
      <c r="G41" s="13"/>
      <c r="I41" s="13"/>
      <c r="K41" s="13"/>
      <c r="M41" s="13"/>
      <c r="O41" s="13"/>
      <c r="P41" s="34"/>
      <c r="Q41" s="13"/>
      <c r="S41" s="13"/>
      <c r="U41" s="13"/>
      <c r="W41" s="13"/>
    </row>
    <row r="42" spans="2:24" x14ac:dyDescent="0.25">
      <c r="C42" s="13"/>
      <c r="D42" s="34"/>
      <c r="E42" s="13"/>
      <c r="G42" s="13"/>
      <c r="I42" s="13"/>
      <c r="K42" s="13"/>
      <c r="M42" s="13"/>
      <c r="O42" s="13"/>
      <c r="P42" s="34"/>
      <c r="Q42" s="13"/>
      <c r="S42" s="13"/>
      <c r="U42" s="13"/>
      <c r="W42" s="13"/>
    </row>
    <row r="43" spans="2:24" x14ac:dyDescent="0.25">
      <c r="C43" s="13"/>
      <c r="D43" s="34"/>
      <c r="E43" s="13"/>
      <c r="G43" s="13"/>
      <c r="I43" s="13"/>
      <c r="K43" s="13"/>
      <c r="M43" s="13"/>
      <c r="O43" s="13"/>
      <c r="P43" s="34"/>
      <c r="Q43" s="13"/>
      <c r="S43" s="13"/>
      <c r="U43" s="13"/>
      <c r="W43" s="13"/>
    </row>
    <row r="44" spans="2:24" x14ac:dyDescent="0.25">
      <c r="C44" s="13"/>
      <c r="D44" s="34"/>
      <c r="E44" s="13"/>
      <c r="G44" s="13"/>
      <c r="I44" s="13"/>
      <c r="K44" s="13"/>
      <c r="M44" s="13"/>
      <c r="O44" s="13"/>
      <c r="P44" s="34"/>
      <c r="Q44" s="13"/>
      <c r="S44" s="13"/>
      <c r="U44" s="13"/>
      <c r="W44" s="13"/>
    </row>
    <row r="45" spans="2:24" x14ac:dyDescent="0.25">
      <c r="C45" s="12"/>
      <c r="D45" s="34"/>
      <c r="E45" s="12"/>
      <c r="G45" s="12"/>
      <c r="I45" s="12"/>
      <c r="K45" s="12"/>
      <c r="M45" s="12"/>
      <c r="O45" s="12"/>
      <c r="P45" s="34"/>
      <c r="Q45" s="12"/>
      <c r="S45" s="12"/>
      <c r="U45" s="12"/>
      <c r="W45" s="12"/>
    </row>
    <row r="46" spans="2:24" x14ac:dyDescent="0.25">
      <c r="C46" s="13"/>
      <c r="D46" s="34"/>
      <c r="E46" s="13"/>
      <c r="G46" s="13"/>
      <c r="I46" s="13"/>
      <c r="K46" s="13"/>
      <c r="M46" s="13"/>
      <c r="O46" s="13"/>
      <c r="P46" s="34"/>
      <c r="Q46" s="13"/>
      <c r="S46" s="13"/>
      <c r="U46" s="13"/>
      <c r="W46" s="13"/>
    </row>
    <row r="47" spans="2:24" x14ac:dyDescent="0.25">
      <c r="C47" s="13"/>
      <c r="D47" s="34"/>
      <c r="E47" s="13"/>
      <c r="G47" s="13"/>
      <c r="I47" s="13"/>
      <c r="K47" s="13"/>
      <c r="M47" s="13"/>
      <c r="O47" s="13"/>
      <c r="P47" s="34"/>
      <c r="Q47" s="13"/>
      <c r="S47" s="13"/>
      <c r="U47" s="13"/>
      <c r="W47" s="13"/>
    </row>
    <row r="48" spans="2:24" x14ac:dyDescent="0.25">
      <c r="C48" s="13"/>
      <c r="D48" s="34"/>
      <c r="E48" s="13"/>
      <c r="G48" s="13"/>
      <c r="I48" s="13"/>
      <c r="K48" s="13"/>
      <c r="M48" s="13"/>
      <c r="O48" s="13"/>
      <c r="P48" s="34"/>
      <c r="Q48" s="13"/>
      <c r="S48" s="13"/>
      <c r="U48" s="13"/>
      <c r="W48" s="13"/>
    </row>
    <row r="50" spans="3:23" x14ac:dyDescent="0.2">
      <c r="C50" s="2"/>
      <c r="E50" s="2"/>
      <c r="G50" s="2"/>
      <c r="I50" s="2"/>
      <c r="K50" s="2"/>
      <c r="M50" s="2"/>
      <c r="O50" s="2"/>
      <c r="Q50" s="2"/>
      <c r="S50" s="2"/>
      <c r="U50" s="2"/>
      <c r="W50" s="2"/>
    </row>
    <row r="51" spans="3:23" x14ac:dyDescent="0.2">
      <c r="C51" s="4"/>
      <c r="E51" s="4"/>
      <c r="G51" s="4"/>
      <c r="I51" s="4"/>
      <c r="K51" s="4"/>
      <c r="M51" s="4"/>
      <c r="O51" s="4"/>
      <c r="Q51" s="4"/>
      <c r="S51" s="4"/>
      <c r="U51" s="4"/>
      <c r="W51" s="4"/>
    </row>
    <row r="52" spans="3:23" x14ac:dyDescent="0.2">
      <c r="C52" s="4"/>
      <c r="E52" s="4"/>
      <c r="G52" s="4"/>
      <c r="I52" s="4"/>
      <c r="K52" s="4"/>
      <c r="M52" s="4"/>
      <c r="O52" s="4"/>
      <c r="Q52" s="4"/>
      <c r="S52" s="4"/>
      <c r="U52" s="4"/>
      <c r="W52" s="4"/>
    </row>
  </sheetData>
  <mergeCells count="7">
    <mergeCell ref="B8:B12"/>
    <mergeCell ref="B6:X6"/>
    <mergeCell ref="B5:X5"/>
    <mergeCell ref="B3:X3"/>
    <mergeCell ref="D8:X8"/>
    <mergeCell ref="D10:N10"/>
    <mergeCell ref="P10:X10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O56"/>
  <sheetViews>
    <sheetView workbookViewId="0">
      <selection activeCell="B5" sqref="B5:M5"/>
    </sheetView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8" customWidth="1"/>
    <col min="5" max="5" width="15.42578125" style="28" bestFit="1" customWidth="1"/>
    <col min="6" max="6" width="0.85546875" style="29" customWidth="1"/>
    <col min="7" max="7" width="10" style="28" bestFit="1" customWidth="1"/>
    <col min="8" max="8" width="0.85546875" style="29" customWidth="1"/>
    <col min="9" max="9" width="9.7109375" style="28" bestFit="1" customWidth="1"/>
    <col min="10" max="10" width="0.85546875" style="29" customWidth="1"/>
    <col min="11" max="11" width="9.42578125" style="28" customWidth="1"/>
    <col min="12" max="12" width="0.85546875" style="29" customWidth="1"/>
    <col min="13" max="13" width="9.42578125" style="28" customWidth="1"/>
    <col min="14" max="16384" width="9.140625" style="28"/>
  </cols>
  <sheetData>
    <row r="2" spans="2:15" ht="15" x14ac:dyDescent="0.25">
      <c r="M2" s="27" t="s">
        <v>101</v>
      </c>
    </row>
    <row r="3" spans="2:15" ht="37.5" customHeight="1" x14ac:dyDescent="0.25">
      <c r="B3" s="178" t="s">
        <v>395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2:15" ht="3" customHeight="1" x14ac:dyDescent="0.25"/>
    <row r="5" spans="2:15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2:15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15" ht="3" customHeight="1" x14ac:dyDescent="0.25"/>
    <row r="8" spans="2:15" ht="19.5" customHeight="1" x14ac:dyDescent="0.25">
      <c r="B8" s="177" t="s">
        <v>43</v>
      </c>
      <c r="C8" s="177"/>
      <c r="E8" s="182" t="s">
        <v>107</v>
      </c>
      <c r="F8" s="182"/>
      <c r="G8" s="182"/>
      <c r="H8" s="184"/>
      <c r="I8" s="184"/>
      <c r="J8" s="24"/>
      <c r="K8" s="187" t="s">
        <v>105</v>
      </c>
      <c r="L8" s="24"/>
      <c r="M8" s="187" t="s">
        <v>106</v>
      </c>
    </row>
    <row r="9" spans="2:15" ht="3.75" customHeight="1" x14ac:dyDescent="0.25">
      <c r="B9" s="177"/>
      <c r="C9" s="177"/>
      <c r="K9" s="187"/>
      <c r="L9" s="49"/>
      <c r="M9" s="187"/>
    </row>
    <row r="10" spans="2:15" s="31" customFormat="1" ht="29.25" customHeight="1" x14ac:dyDescent="0.2">
      <c r="B10" s="177"/>
      <c r="C10" s="177"/>
      <c r="D10" s="30"/>
      <c r="E10" s="38" t="s">
        <v>102</v>
      </c>
      <c r="F10" s="50"/>
      <c r="G10" s="38" t="s">
        <v>103</v>
      </c>
      <c r="H10" s="40"/>
      <c r="I10" s="38" t="s">
        <v>104</v>
      </c>
      <c r="J10" s="25"/>
      <c r="K10" s="187"/>
      <c r="L10" s="26"/>
      <c r="M10" s="187"/>
    </row>
    <row r="11" spans="2:15" ht="3.75" customHeight="1" x14ac:dyDescent="0.25">
      <c r="B11" s="32"/>
      <c r="C11" s="32"/>
      <c r="D11" s="32"/>
      <c r="E11" s="32"/>
      <c r="F11" s="42"/>
      <c r="G11" s="32"/>
      <c r="H11" s="42"/>
      <c r="I11" s="32"/>
      <c r="J11" s="42"/>
      <c r="K11" s="32"/>
      <c r="L11" s="42"/>
      <c r="M11" s="32"/>
    </row>
    <row r="12" spans="2:15" ht="17.25" customHeight="1" x14ac:dyDescent="0.2">
      <c r="C12" s="5" t="s">
        <v>20</v>
      </c>
      <c r="D12" s="33"/>
      <c r="E12" s="7">
        <v>144417</v>
      </c>
      <c r="F12" s="7"/>
      <c r="G12" s="7">
        <v>127228</v>
      </c>
      <c r="H12" s="7"/>
      <c r="I12" s="7">
        <v>164200</v>
      </c>
      <c r="J12" s="7"/>
      <c r="K12" s="7">
        <v>138034</v>
      </c>
      <c r="L12" s="7"/>
      <c r="M12" s="7">
        <v>47622</v>
      </c>
      <c r="O12" s="133"/>
    </row>
    <row r="13" spans="2:15" ht="15" customHeight="1" x14ac:dyDescent="0.2">
      <c r="B13" s="8" t="s">
        <v>21</v>
      </c>
      <c r="C13" s="9" t="s">
        <v>27</v>
      </c>
      <c r="D13" s="9"/>
      <c r="E13" s="34">
        <v>4207</v>
      </c>
      <c r="F13" s="34"/>
      <c r="G13" s="34">
        <v>4227</v>
      </c>
      <c r="H13" s="34"/>
      <c r="I13" s="34">
        <v>4966</v>
      </c>
      <c r="J13" s="34"/>
      <c r="K13" s="34">
        <v>3938</v>
      </c>
      <c r="L13" s="34"/>
      <c r="M13" s="34">
        <v>1013</v>
      </c>
      <c r="O13" s="133"/>
    </row>
    <row r="14" spans="2:15" ht="15" customHeight="1" x14ac:dyDescent="0.2">
      <c r="B14" s="10" t="s">
        <v>0</v>
      </c>
      <c r="C14" s="11" t="s">
        <v>22</v>
      </c>
      <c r="D14" s="11"/>
      <c r="E14" s="34">
        <v>501</v>
      </c>
      <c r="F14" s="34"/>
      <c r="G14" s="34">
        <v>432</v>
      </c>
      <c r="H14" s="34"/>
      <c r="I14" s="34">
        <v>527</v>
      </c>
      <c r="J14" s="34"/>
      <c r="K14" s="34">
        <v>429</v>
      </c>
      <c r="L14" s="34"/>
      <c r="M14" s="34">
        <v>243</v>
      </c>
      <c r="O14" s="133"/>
    </row>
    <row r="15" spans="2:15" ht="15" customHeight="1" x14ac:dyDescent="0.2">
      <c r="B15" s="10" t="s">
        <v>1</v>
      </c>
      <c r="C15" s="11" t="s">
        <v>23</v>
      </c>
      <c r="D15" s="11"/>
      <c r="E15" s="34">
        <v>18935</v>
      </c>
      <c r="F15" s="34"/>
      <c r="G15" s="34">
        <v>15738</v>
      </c>
      <c r="H15" s="34"/>
      <c r="I15" s="34">
        <v>21152</v>
      </c>
      <c r="J15" s="34"/>
      <c r="K15" s="34">
        <v>18217</v>
      </c>
      <c r="L15" s="34"/>
      <c r="M15" s="34">
        <v>6879</v>
      </c>
      <c r="O15" s="133"/>
    </row>
    <row r="16" spans="2:15" ht="15" customHeight="1" x14ac:dyDescent="0.2">
      <c r="B16" s="8" t="s">
        <v>2</v>
      </c>
      <c r="C16" s="9" t="s">
        <v>30</v>
      </c>
      <c r="D16" s="9"/>
      <c r="E16" s="34">
        <v>345</v>
      </c>
      <c r="F16" s="34"/>
      <c r="G16" s="34">
        <v>312</v>
      </c>
      <c r="H16" s="34"/>
      <c r="I16" s="34">
        <v>346</v>
      </c>
      <c r="J16" s="34"/>
      <c r="K16" s="34">
        <v>303</v>
      </c>
      <c r="L16" s="34"/>
      <c r="M16" s="34">
        <v>206</v>
      </c>
      <c r="O16" s="133"/>
    </row>
    <row r="17" spans="2:15" ht="15" customHeight="1" x14ac:dyDescent="0.2">
      <c r="B17" s="10" t="s">
        <v>3</v>
      </c>
      <c r="C17" s="11" t="s">
        <v>28</v>
      </c>
      <c r="D17" s="11"/>
      <c r="E17" s="34">
        <v>888</v>
      </c>
      <c r="F17" s="34"/>
      <c r="G17" s="34">
        <v>789</v>
      </c>
      <c r="H17" s="34"/>
      <c r="I17" s="34">
        <v>944</v>
      </c>
      <c r="J17" s="34"/>
      <c r="K17" s="34">
        <v>766</v>
      </c>
      <c r="L17" s="34"/>
      <c r="M17" s="34">
        <v>451</v>
      </c>
      <c r="O17" s="133"/>
    </row>
    <row r="18" spans="2:15" ht="15" customHeight="1" x14ac:dyDescent="0.2">
      <c r="B18" s="8" t="s">
        <v>4</v>
      </c>
      <c r="C18" s="9" t="s">
        <v>24</v>
      </c>
      <c r="D18" s="9"/>
      <c r="E18" s="34">
        <v>10075</v>
      </c>
      <c r="F18" s="34"/>
      <c r="G18" s="34">
        <v>10254</v>
      </c>
      <c r="H18" s="34"/>
      <c r="I18" s="34">
        <v>13331</v>
      </c>
      <c r="J18" s="34"/>
      <c r="K18" s="34">
        <v>7922</v>
      </c>
      <c r="L18" s="34"/>
      <c r="M18" s="34">
        <v>3060</v>
      </c>
      <c r="O18" s="133"/>
    </row>
    <row r="19" spans="2:15" ht="15" customHeight="1" x14ac:dyDescent="0.2">
      <c r="B19" s="8" t="s">
        <v>5</v>
      </c>
      <c r="C19" s="12" t="s">
        <v>29</v>
      </c>
      <c r="D19" s="12"/>
      <c r="E19" s="34">
        <v>45977</v>
      </c>
      <c r="F19" s="34"/>
      <c r="G19" s="34">
        <v>39490</v>
      </c>
      <c r="H19" s="34"/>
      <c r="I19" s="34">
        <v>50612</v>
      </c>
      <c r="J19" s="34"/>
      <c r="K19" s="34">
        <v>45333</v>
      </c>
      <c r="L19" s="34"/>
      <c r="M19" s="34">
        <v>14990</v>
      </c>
      <c r="O19" s="133"/>
    </row>
    <row r="20" spans="2:15" ht="15" customHeight="1" x14ac:dyDescent="0.2">
      <c r="B20" s="8" t="s">
        <v>6</v>
      </c>
      <c r="C20" s="12" t="s">
        <v>25</v>
      </c>
      <c r="D20" s="12"/>
      <c r="E20" s="34">
        <v>4717</v>
      </c>
      <c r="F20" s="34"/>
      <c r="G20" s="34">
        <v>4714</v>
      </c>
      <c r="H20" s="34"/>
      <c r="I20" s="34">
        <v>6169</v>
      </c>
      <c r="J20" s="34"/>
      <c r="K20" s="34">
        <v>4097</v>
      </c>
      <c r="L20" s="34"/>
      <c r="M20" s="34">
        <v>1260</v>
      </c>
      <c r="O20" s="133"/>
    </row>
    <row r="21" spans="2:15" ht="15" customHeight="1" x14ac:dyDescent="0.2">
      <c r="B21" s="8" t="s">
        <v>7</v>
      </c>
      <c r="C21" s="12" t="s">
        <v>35</v>
      </c>
      <c r="D21" s="12"/>
      <c r="E21" s="34">
        <v>16544</v>
      </c>
      <c r="F21" s="34"/>
      <c r="G21" s="34">
        <v>14147</v>
      </c>
      <c r="H21" s="34"/>
      <c r="I21" s="34">
        <v>18100</v>
      </c>
      <c r="J21" s="34"/>
      <c r="K21" s="34">
        <v>16616</v>
      </c>
      <c r="L21" s="34"/>
      <c r="M21" s="34">
        <v>5490</v>
      </c>
      <c r="O21" s="133"/>
    </row>
    <row r="22" spans="2:15" ht="15" customHeight="1" x14ac:dyDescent="0.2">
      <c r="B22" s="8" t="s">
        <v>8</v>
      </c>
      <c r="C22" s="13" t="s">
        <v>31</v>
      </c>
      <c r="D22" s="13"/>
      <c r="E22" s="34">
        <v>2272</v>
      </c>
      <c r="F22" s="34"/>
      <c r="G22" s="34">
        <v>1963</v>
      </c>
      <c r="H22" s="34"/>
      <c r="I22" s="34">
        <v>2508</v>
      </c>
      <c r="J22" s="34"/>
      <c r="K22" s="34">
        <v>1879</v>
      </c>
      <c r="L22" s="34"/>
      <c r="M22" s="34">
        <v>752</v>
      </c>
      <c r="O22" s="133"/>
    </row>
    <row r="23" spans="2:15" ht="15" customHeight="1" x14ac:dyDescent="0.2">
      <c r="B23" s="8" t="s">
        <v>9</v>
      </c>
      <c r="C23" s="13" t="s">
        <v>32</v>
      </c>
      <c r="D23" s="13"/>
      <c r="E23" s="34">
        <v>5243</v>
      </c>
      <c r="F23" s="34"/>
      <c r="G23" s="34">
        <v>5179</v>
      </c>
      <c r="H23" s="34"/>
      <c r="I23" s="34">
        <v>6294</v>
      </c>
      <c r="J23" s="34"/>
      <c r="K23" s="34">
        <v>4499</v>
      </c>
      <c r="L23" s="34"/>
      <c r="M23" s="34">
        <v>3067</v>
      </c>
      <c r="O23" s="133"/>
    </row>
    <row r="24" spans="2:15" ht="15" customHeight="1" x14ac:dyDescent="0.2">
      <c r="B24" s="8" t="s">
        <v>10</v>
      </c>
      <c r="C24" s="13" t="s">
        <v>33</v>
      </c>
      <c r="D24" s="13"/>
      <c r="E24" s="34">
        <v>1836</v>
      </c>
      <c r="F24" s="34"/>
      <c r="G24" s="34">
        <v>1655</v>
      </c>
      <c r="H24" s="34"/>
      <c r="I24" s="34">
        <v>2166</v>
      </c>
      <c r="J24" s="34"/>
      <c r="K24" s="34">
        <v>1832</v>
      </c>
      <c r="L24" s="34"/>
      <c r="M24" s="34">
        <v>486</v>
      </c>
      <c r="O24" s="133"/>
    </row>
    <row r="25" spans="2:15" ht="15" customHeight="1" x14ac:dyDescent="0.2">
      <c r="B25" s="8" t="s">
        <v>11</v>
      </c>
      <c r="C25" s="13" t="s">
        <v>36</v>
      </c>
      <c r="D25" s="13"/>
      <c r="E25" s="34">
        <v>8114</v>
      </c>
      <c r="F25" s="34"/>
      <c r="G25" s="34">
        <v>6964</v>
      </c>
      <c r="H25" s="34"/>
      <c r="I25" s="34">
        <v>9325</v>
      </c>
      <c r="J25" s="34"/>
      <c r="K25" s="34">
        <v>8094</v>
      </c>
      <c r="L25" s="34"/>
      <c r="M25" s="34">
        <v>2463</v>
      </c>
      <c r="O25" s="133"/>
    </row>
    <row r="26" spans="2:15" ht="15" customHeight="1" x14ac:dyDescent="0.2">
      <c r="B26" s="8" t="s">
        <v>12</v>
      </c>
      <c r="C26" s="12" t="s">
        <v>34</v>
      </c>
      <c r="D26" s="12"/>
      <c r="E26" s="34">
        <v>3892</v>
      </c>
      <c r="F26" s="34"/>
      <c r="G26" s="34">
        <v>3531</v>
      </c>
      <c r="H26" s="34"/>
      <c r="I26" s="34">
        <v>4479</v>
      </c>
      <c r="J26" s="34"/>
      <c r="K26" s="34">
        <v>3544</v>
      </c>
      <c r="L26" s="34"/>
      <c r="M26" s="34">
        <v>1186</v>
      </c>
      <c r="O26" s="133"/>
    </row>
    <row r="27" spans="2:15" ht="15" customHeight="1" x14ac:dyDescent="0.2">
      <c r="B27" s="14" t="s">
        <v>13</v>
      </c>
      <c r="C27" s="15" t="s">
        <v>37</v>
      </c>
      <c r="D27" s="15"/>
      <c r="E27" s="34">
        <v>426</v>
      </c>
      <c r="F27" s="34"/>
      <c r="G27" s="34">
        <v>372</v>
      </c>
      <c r="H27" s="34"/>
      <c r="I27" s="34">
        <v>463</v>
      </c>
      <c r="J27" s="34"/>
      <c r="K27" s="34">
        <v>395</v>
      </c>
      <c r="L27" s="34"/>
      <c r="M27" s="34">
        <v>133</v>
      </c>
      <c r="O27" s="133"/>
    </row>
    <row r="28" spans="2:15" ht="15" customHeight="1" x14ac:dyDescent="0.2">
      <c r="B28" s="8" t="s">
        <v>14</v>
      </c>
      <c r="C28" s="13" t="s">
        <v>26</v>
      </c>
      <c r="D28" s="13"/>
      <c r="E28" s="34">
        <v>2237</v>
      </c>
      <c r="F28" s="34"/>
      <c r="G28" s="34">
        <v>1947</v>
      </c>
      <c r="H28" s="34"/>
      <c r="I28" s="34">
        <v>2628</v>
      </c>
      <c r="J28" s="34"/>
      <c r="K28" s="34">
        <v>2363</v>
      </c>
      <c r="L28" s="34"/>
      <c r="M28" s="34">
        <v>652</v>
      </c>
      <c r="O28" s="133"/>
    </row>
    <row r="29" spans="2:15" ht="15" customHeight="1" x14ac:dyDescent="0.2">
      <c r="B29" s="8" t="s">
        <v>15</v>
      </c>
      <c r="C29" s="13" t="s">
        <v>38</v>
      </c>
      <c r="D29" s="13"/>
      <c r="E29" s="34">
        <v>9909</v>
      </c>
      <c r="F29" s="34"/>
      <c r="G29" s="34">
        <v>8465</v>
      </c>
      <c r="H29" s="34"/>
      <c r="I29" s="34">
        <v>10916</v>
      </c>
      <c r="J29" s="34"/>
      <c r="K29" s="34">
        <v>9544</v>
      </c>
      <c r="L29" s="34"/>
      <c r="M29" s="34">
        <v>3127</v>
      </c>
      <c r="O29" s="133"/>
    </row>
    <row r="30" spans="2:15" ht="15" customHeight="1" x14ac:dyDescent="0.2">
      <c r="B30" s="8" t="s">
        <v>16</v>
      </c>
      <c r="C30" s="13" t="s">
        <v>39</v>
      </c>
      <c r="D30" s="13"/>
      <c r="E30" s="34">
        <v>1249</v>
      </c>
      <c r="F30" s="34"/>
      <c r="G30" s="34">
        <v>1129</v>
      </c>
      <c r="H30" s="34"/>
      <c r="I30" s="34">
        <v>1393</v>
      </c>
      <c r="J30" s="34"/>
      <c r="K30" s="34">
        <v>1111</v>
      </c>
      <c r="L30" s="34"/>
      <c r="M30" s="34">
        <v>344</v>
      </c>
      <c r="O30" s="133"/>
    </row>
    <row r="31" spans="2:15" ht="15" customHeight="1" x14ac:dyDescent="0.2">
      <c r="B31" s="8" t="s">
        <v>17</v>
      </c>
      <c r="C31" s="13" t="s">
        <v>40</v>
      </c>
      <c r="D31" s="13"/>
      <c r="E31" s="34">
        <v>7042</v>
      </c>
      <c r="F31" s="34"/>
      <c r="G31" s="34">
        <v>5916</v>
      </c>
      <c r="H31" s="34"/>
      <c r="I31" s="34">
        <v>7873</v>
      </c>
      <c r="J31" s="34"/>
      <c r="K31" s="34">
        <v>7144</v>
      </c>
      <c r="L31" s="34"/>
      <c r="M31" s="34">
        <v>1817</v>
      </c>
      <c r="O31" s="133"/>
    </row>
    <row r="32" spans="2:15" ht="15" customHeight="1" x14ac:dyDescent="0.2">
      <c r="B32" s="14" t="s">
        <v>18</v>
      </c>
      <c r="C32" s="15" t="s">
        <v>69</v>
      </c>
      <c r="D32" s="15"/>
      <c r="F32" s="51"/>
      <c r="G32" s="51">
        <v>0</v>
      </c>
      <c r="H32" s="51"/>
      <c r="I32" s="51">
        <v>0</v>
      </c>
      <c r="J32" s="51"/>
      <c r="K32" s="51">
        <v>0</v>
      </c>
      <c r="L32" s="51"/>
      <c r="M32" s="51">
        <v>0</v>
      </c>
      <c r="O32" s="133"/>
    </row>
    <row r="33" spans="2:15" ht="15" customHeight="1" x14ac:dyDescent="0.2">
      <c r="B33" s="14" t="s">
        <v>19</v>
      </c>
      <c r="C33" s="15" t="s">
        <v>41</v>
      </c>
      <c r="D33" s="15"/>
      <c r="E33" s="51">
        <v>8</v>
      </c>
      <c r="F33" s="51"/>
      <c r="G33" s="51">
        <v>4</v>
      </c>
      <c r="H33" s="51"/>
      <c r="I33" s="51">
        <v>8</v>
      </c>
      <c r="J33" s="51"/>
      <c r="K33" s="51">
        <v>8</v>
      </c>
      <c r="L33" s="51"/>
      <c r="M33" s="51">
        <v>3</v>
      </c>
      <c r="O33" s="133"/>
    </row>
    <row r="34" spans="2:15" ht="3.75" customHeight="1" x14ac:dyDescent="0.2">
      <c r="B34" s="32"/>
      <c r="C34" s="32"/>
      <c r="D34" s="32"/>
      <c r="E34" s="32"/>
      <c r="F34" s="42"/>
      <c r="G34" s="32"/>
      <c r="H34" s="42"/>
      <c r="I34" s="32"/>
      <c r="J34" s="42"/>
      <c r="K34" s="32"/>
      <c r="L34" s="42"/>
      <c r="M34" s="32"/>
      <c r="O34" s="133"/>
    </row>
    <row r="35" spans="2:15" x14ac:dyDescent="0.2">
      <c r="C35" s="1"/>
      <c r="D35" s="2"/>
      <c r="E35" s="2"/>
    </row>
    <row r="36" spans="2:15" x14ac:dyDescent="0.25">
      <c r="C36" s="17"/>
      <c r="D36" s="9"/>
      <c r="E36" s="34"/>
      <c r="F36" s="9"/>
      <c r="H36" s="9"/>
      <c r="J36" s="9"/>
      <c r="L36" s="9"/>
    </row>
    <row r="37" spans="2:15" x14ac:dyDescent="0.25">
      <c r="C37" s="17"/>
      <c r="D37" s="11"/>
      <c r="E37" s="34"/>
      <c r="F37" s="9"/>
      <c r="H37" s="9"/>
      <c r="J37" s="9"/>
      <c r="L37" s="9"/>
    </row>
    <row r="38" spans="2:15" x14ac:dyDescent="0.25">
      <c r="C38" s="17"/>
      <c r="D38" s="11"/>
      <c r="E38" s="34"/>
      <c r="F38" s="9"/>
      <c r="H38" s="9"/>
      <c r="J38" s="9"/>
      <c r="L38" s="9"/>
    </row>
    <row r="39" spans="2:15" x14ac:dyDescent="0.25">
      <c r="C39" s="17"/>
      <c r="D39" s="9"/>
      <c r="E39" s="34"/>
      <c r="F39" s="9"/>
      <c r="H39" s="9"/>
      <c r="J39" s="9"/>
      <c r="L39" s="9"/>
    </row>
    <row r="40" spans="2:15" x14ac:dyDescent="0.25">
      <c r="C40" s="17"/>
      <c r="D40" s="11"/>
      <c r="E40" s="34"/>
      <c r="F40" s="9"/>
      <c r="H40" s="9"/>
      <c r="J40" s="9"/>
      <c r="L40" s="9"/>
    </row>
    <row r="41" spans="2:15" x14ac:dyDescent="0.25">
      <c r="C41" s="17"/>
      <c r="D41" s="9"/>
      <c r="E41" s="34"/>
      <c r="F41" s="9"/>
      <c r="H41" s="9"/>
      <c r="J41" s="9"/>
      <c r="L41" s="9"/>
    </row>
    <row r="42" spans="2:15" x14ac:dyDescent="0.25">
      <c r="C42" s="17"/>
      <c r="D42" s="12"/>
      <c r="E42" s="34"/>
      <c r="F42" s="12"/>
      <c r="H42" s="12"/>
      <c r="J42" s="12"/>
      <c r="L42" s="12"/>
    </row>
    <row r="43" spans="2:15" x14ac:dyDescent="0.25">
      <c r="C43" s="17"/>
      <c r="D43" s="12"/>
      <c r="E43" s="34"/>
      <c r="F43" s="12"/>
      <c r="H43" s="12"/>
      <c r="J43" s="12"/>
      <c r="L43" s="12"/>
    </row>
    <row r="44" spans="2:15" x14ac:dyDescent="0.25">
      <c r="C44" s="17"/>
      <c r="D44" s="12"/>
      <c r="E44" s="34"/>
      <c r="F44" s="12"/>
      <c r="H44" s="12"/>
      <c r="J44" s="12"/>
      <c r="L44" s="12"/>
    </row>
    <row r="45" spans="2:15" x14ac:dyDescent="0.25">
      <c r="C45" s="17"/>
      <c r="D45" s="13"/>
      <c r="E45" s="34"/>
      <c r="F45" s="12"/>
      <c r="H45" s="12"/>
      <c r="J45" s="12"/>
      <c r="L45" s="12"/>
    </row>
    <row r="46" spans="2:15" x14ac:dyDescent="0.25">
      <c r="C46" s="17"/>
      <c r="D46" s="13"/>
      <c r="E46" s="34"/>
      <c r="F46" s="12"/>
      <c r="H46" s="12"/>
      <c r="J46" s="12"/>
      <c r="L46" s="12"/>
    </row>
    <row r="47" spans="2:15" x14ac:dyDescent="0.25">
      <c r="C47" s="17"/>
      <c r="D47" s="13"/>
      <c r="E47" s="34"/>
      <c r="F47" s="12"/>
      <c r="H47" s="12"/>
      <c r="J47" s="12"/>
      <c r="L47" s="12"/>
    </row>
    <row r="48" spans="2:15" x14ac:dyDescent="0.25">
      <c r="C48" s="17"/>
      <c r="D48" s="13"/>
      <c r="E48" s="34"/>
      <c r="F48" s="12"/>
      <c r="H48" s="12"/>
      <c r="J48" s="12"/>
      <c r="L48" s="12"/>
    </row>
    <row r="49" spans="3:12" x14ac:dyDescent="0.25">
      <c r="C49" s="17"/>
      <c r="D49" s="12"/>
      <c r="E49" s="34"/>
      <c r="F49" s="12"/>
      <c r="H49" s="12"/>
      <c r="J49" s="12"/>
      <c r="L49" s="12"/>
    </row>
    <row r="50" spans="3:12" x14ac:dyDescent="0.25">
      <c r="C50" s="17"/>
      <c r="D50" s="13"/>
      <c r="E50" s="34"/>
      <c r="F50" s="12"/>
      <c r="H50" s="12"/>
      <c r="J50" s="12"/>
      <c r="L50" s="12"/>
    </row>
    <row r="51" spans="3:12" x14ac:dyDescent="0.25">
      <c r="C51" s="17"/>
      <c r="D51" s="13"/>
      <c r="E51" s="34"/>
      <c r="F51" s="12"/>
      <c r="H51" s="12"/>
      <c r="J51" s="12"/>
      <c r="L51" s="12"/>
    </row>
    <row r="52" spans="3:12" x14ac:dyDescent="0.25">
      <c r="C52" s="17"/>
      <c r="D52" s="13"/>
      <c r="E52" s="34"/>
      <c r="F52" s="12"/>
      <c r="H52" s="12"/>
      <c r="J52" s="12"/>
      <c r="L52" s="12"/>
    </row>
    <row r="54" spans="3:12" x14ac:dyDescent="0.2">
      <c r="C54" s="1"/>
      <c r="D54" s="2"/>
      <c r="F54" s="19"/>
      <c r="H54" s="19"/>
      <c r="J54" s="19"/>
      <c r="L54" s="19"/>
    </row>
    <row r="55" spans="3:12" x14ac:dyDescent="0.2">
      <c r="C55" s="3"/>
      <c r="D55" s="4"/>
      <c r="F55" s="20"/>
      <c r="H55" s="20"/>
      <c r="J55" s="20"/>
      <c r="L55" s="20"/>
    </row>
    <row r="56" spans="3:12" x14ac:dyDescent="0.2">
      <c r="C56" s="4"/>
      <c r="D56" s="4"/>
      <c r="F56" s="20"/>
      <c r="H56" s="20"/>
      <c r="J56" s="20"/>
      <c r="L56" s="20"/>
    </row>
  </sheetData>
  <mergeCells count="7">
    <mergeCell ref="K8:K10"/>
    <mergeCell ref="M8:M10"/>
    <mergeCell ref="E8:I8"/>
    <mergeCell ref="B3:M3"/>
    <mergeCell ref="B5:M5"/>
    <mergeCell ref="B6:M6"/>
    <mergeCell ref="B8:C10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L50"/>
  <sheetViews>
    <sheetView workbookViewId="0">
      <selection activeCell="B5" sqref="B5:L5"/>
    </sheetView>
  </sheetViews>
  <sheetFormatPr defaultRowHeight="14.25" x14ac:dyDescent="0.25"/>
  <cols>
    <col min="1" max="1" width="9.140625" style="28"/>
    <col min="2" max="2" width="20.7109375" style="28" customWidth="1"/>
    <col min="3" max="3" width="0.85546875" style="28" customWidth="1"/>
    <col min="4" max="4" width="14.7109375" style="28" bestFit="1" customWidth="1"/>
    <col min="5" max="5" width="0.85546875" style="28" customWidth="1"/>
    <col min="6" max="6" width="10.85546875" style="28" customWidth="1"/>
    <col min="7" max="7" width="0.85546875" style="28" customWidth="1"/>
    <col min="8" max="8" width="11.140625" style="28" customWidth="1"/>
    <col min="9" max="9" width="0.85546875" style="28" customWidth="1"/>
    <col min="10" max="10" width="11.42578125" style="28" customWidth="1"/>
    <col min="11" max="11" width="0.85546875" style="28" customWidth="1"/>
    <col min="12" max="12" width="13.42578125" style="28" customWidth="1"/>
    <col min="13" max="16384" width="9.140625" style="28"/>
  </cols>
  <sheetData>
    <row r="2" spans="2:12" ht="15" x14ac:dyDescent="0.25">
      <c r="B2" s="27"/>
      <c r="H2" s="27"/>
      <c r="J2" s="27"/>
      <c r="L2" s="27" t="s">
        <v>108</v>
      </c>
    </row>
    <row r="3" spans="2:12" ht="34.5" customHeight="1" x14ac:dyDescent="0.25">
      <c r="B3" s="178" t="s">
        <v>396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2:12" ht="3.75" customHeight="1" x14ac:dyDescent="0.25">
      <c r="C4" s="29"/>
      <c r="E4" s="29"/>
      <c r="G4" s="29"/>
    </row>
    <row r="5" spans="2:12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</row>
    <row r="7" spans="2:12" ht="3" customHeight="1" x14ac:dyDescent="0.25">
      <c r="F7" s="29"/>
      <c r="H7" s="29"/>
      <c r="J7" s="29"/>
      <c r="L7" s="29"/>
    </row>
    <row r="8" spans="2:12" ht="19.5" customHeight="1" x14ac:dyDescent="0.25">
      <c r="B8" s="186" t="s">
        <v>47</v>
      </c>
      <c r="D8" s="182" t="s">
        <v>107</v>
      </c>
      <c r="E8" s="182"/>
      <c r="F8" s="182"/>
      <c r="G8" s="182"/>
      <c r="H8" s="182"/>
      <c r="I8" s="24"/>
      <c r="J8" s="187" t="s">
        <v>105</v>
      </c>
      <c r="K8" s="24"/>
      <c r="L8" s="187" t="s">
        <v>106</v>
      </c>
    </row>
    <row r="9" spans="2:12" ht="3.75" customHeight="1" x14ac:dyDescent="0.25">
      <c r="B9" s="186"/>
      <c r="E9" s="29"/>
      <c r="G9" s="29"/>
      <c r="I9" s="29"/>
      <c r="J9" s="187"/>
      <c r="K9" s="49"/>
      <c r="L9" s="187"/>
    </row>
    <row r="10" spans="2:12" s="31" customFormat="1" ht="29.25" customHeight="1" x14ac:dyDescent="0.2">
      <c r="B10" s="186"/>
      <c r="C10" s="30"/>
      <c r="D10" s="38" t="s">
        <v>102</v>
      </c>
      <c r="E10" s="50"/>
      <c r="F10" s="38" t="s">
        <v>103</v>
      </c>
      <c r="G10" s="40"/>
      <c r="H10" s="38" t="s">
        <v>104</v>
      </c>
      <c r="I10" s="25"/>
      <c r="J10" s="187"/>
      <c r="K10" s="26"/>
      <c r="L10" s="187"/>
    </row>
    <row r="11" spans="2:12" s="29" customFormat="1" ht="3.75" customHeight="1" x14ac:dyDescent="0.2">
      <c r="B11" s="5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2:12" ht="22.5" customHeight="1" x14ac:dyDescent="0.25">
      <c r="B12" s="5" t="s">
        <v>20</v>
      </c>
      <c r="C12" s="33"/>
      <c r="D12" s="7">
        <v>144417</v>
      </c>
      <c r="E12" s="33"/>
      <c r="F12" s="7">
        <v>127228</v>
      </c>
      <c r="G12" s="33"/>
      <c r="H12" s="7">
        <v>164200</v>
      </c>
      <c r="I12" s="33"/>
      <c r="J12" s="7">
        <v>138034</v>
      </c>
      <c r="K12" s="33"/>
      <c r="L12" s="7">
        <v>47622</v>
      </c>
    </row>
    <row r="13" spans="2:12" ht="22.5" customHeight="1" x14ac:dyDescent="0.25">
      <c r="B13" s="17" t="s">
        <v>48</v>
      </c>
      <c r="C13" s="9"/>
      <c r="D13" s="34">
        <v>12518</v>
      </c>
      <c r="E13" s="34"/>
      <c r="F13" s="34">
        <v>9796</v>
      </c>
      <c r="G13" s="34"/>
      <c r="H13" s="34">
        <v>12819</v>
      </c>
      <c r="I13" s="34"/>
      <c r="J13" s="34">
        <v>9877</v>
      </c>
      <c r="K13" s="34"/>
      <c r="L13" s="34">
        <v>4213</v>
      </c>
    </row>
    <row r="14" spans="2:12" ht="22.5" customHeight="1" x14ac:dyDescent="0.25">
      <c r="B14" s="17" t="s">
        <v>49</v>
      </c>
      <c r="C14" s="11"/>
      <c r="D14" s="34">
        <v>1917</v>
      </c>
      <c r="E14" s="34"/>
      <c r="F14" s="34">
        <v>1934</v>
      </c>
      <c r="G14" s="34"/>
      <c r="H14" s="34">
        <v>2145</v>
      </c>
      <c r="I14" s="34"/>
      <c r="J14" s="34">
        <v>2073</v>
      </c>
      <c r="K14" s="34"/>
      <c r="L14" s="34">
        <v>588</v>
      </c>
    </row>
    <row r="15" spans="2:12" ht="22.5" customHeight="1" x14ac:dyDescent="0.25">
      <c r="B15" s="17" t="s">
        <v>51</v>
      </c>
      <c r="C15" s="11"/>
      <c r="D15" s="34">
        <v>12019</v>
      </c>
      <c r="E15" s="34"/>
      <c r="F15" s="34">
        <v>10288</v>
      </c>
      <c r="G15" s="34"/>
      <c r="H15" s="34">
        <v>13341</v>
      </c>
      <c r="I15" s="34"/>
      <c r="J15" s="34">
        <v>12984</v>
      </c>
      <c r="K15" s="34"/>
      <c r="L15" s="34">
        <v>3750</v>
      </c>
    </row>
    <row r="16" spans="2:12" ht="22.5" customHeight="1" x14ac:dyDescent="0.25">
      <c r="B16" s="17" t="s">
        <v>50</v>
      </c>
      <c r="C16" s="9"/>
      <c r="D16" s="34">
        <v>2190</v>
      </c>
      <c r="E16" s="34"/>
      <c r="F16" s="34">
        <v>1243</v>
      </c>
      <c r="G16" s="34"/>
      <c r="H16" s="34">
        <v>2331</v>
      </c>
      <c r="I16" s="34"/>
      <c r="J16" s="34">
        <v>2197</v>
      </c>
      <c r="K16" s="34"/>
      <c r="L16" s="34">
        <v>713</v>
      </c>
    </row>
    <row r="17" spans="2:12" ht="22.5" customHeight="1" x14ac:dyDescent="0.25">
      <c r="B17" s="17" t="s">
        <v>52</v>
      </c>
      <c r="C17" s="11"/>
      <c r="D17" s="34">
        <v>2342</v>
      </c>
      <c r="E17" s="34"/>
      <c r="F17" s="34">
        <v>3213</v>
      </c>
      <c r="G17" s="34"/>
      <c r="H17" s="34">
        <v>3656</v>
      </c>
      <c r="I17" s="34"/>
      <c r="J17" s="34">
        <v>2765</v>
      </c>
      <c r="K17" s="34"/>
      <c r="L17" s="34">
        <v>662</v>
      </c>
    </row>
    <row r="18" spans="2:12" ht="22.5" customHeight="1" x14ac:dyDescent="0.25">
      <c r="B18" s="17" t="s">
        <v>53</v>
      </c>
      <c r="C18" s="9"/>
      <c r="D18" s="34">
        <v>6311</v>
      </c>
      <c r="E18" s="34"/>
      <c r="F18" s="34">
        <v>4914</v>
      </c>
      <c r="G18" s="34"/>
      <c r="H18" s="34">
        <v>6795</v>
      </c>
      <c r="I18" s="34"/>
      <c r="J18" s="34">
        <v>5938</v>
      </c>
      <c r="K18" s="34"/>
      <c r="L18" s="34">
        <v>1955</v>
      </c>
    </row>
    <row r="19" spans="2:12" ht="22.5" customHeight="1" x14ac:dyDescent="0.25">
      <c r="B19" s="17" t="s">
        <v>54</v>
      </c>
      <c r="C19" s="12"/>
      <c r="D19" s="34">
        <v>2255</v>
      </c>
      <c r="E19" s="34"/>
      <c r="F19" s="34">
        <v>2834</v>
      </c>
      <c r="G19" s="34"/>
      <c r="H19" s="34">
        <v>3115</v>
      </c>
      <c r="I19" s="34"/>
      <c r="J19" s="34">
        <v>2509</v>
      </c>
      <c r="K19" s="34"/>
      <c r="L19" s="34">
        <v>611</v>
      </c>
    </row>
    <row r="20" spans="2:12" ht="22.5" customHeight="1" x14ac:dyDescent="0.25">
      <c r="B20" s="17" t="s">
        <v>55</v>
      </c>
      <c r="C20" s="12"/>
      <c r="D20" s="34">
        <v>7948</v>
      </c>
      <c r="E20" s="34"/>
      <c r="F20" s="34">
        <v>7554</v>
      </c>
      <c r="G20" s="34"/>
      <c r="H20" s="34">
        <v>8424</v>
      </c>
      <c r="I20" s="34"/>
      <c r="J20" s="34">
        <v>8385</v>
      </c>
      <c r="K20" s="34"/>
      <c r="L20" s="34">
        <v>2040</v>
      </c>
    </row>
    <row r="21" spans="2:12" ht="22.5" customHeight="1" x14ac:dyDescent="0.25">
      <c r="B21" s="17" t="s">
        <v>56</v>
      </c>
      <c r="C21" s="12"/>
      <c r="D21" s="34">
        <v>2081</v>
      </c>
      <c r="E21" s="34"/>
      <c r="F21" s="34">
        <v>2666</v>
      </c>
      <c r="G21" s="34"/>
      <c r="H21" s="34">
        <v>3210</v>
      </c>
      <c r="I21" s="34"/>
      <c r="J21" s="34">
        <v>2289</v>
      </c>
      <c r="K21" s="34"/>
      <c r="L21" s="34">
        <v>813</v>
      </c>
    </row>
    <row r="22" spans="2:12" ht="22.5" customHeight="1" x14ac:dyDescent="0.25">
      <c r="B22" s="17" t="s">
        <v>57</v>
      </c>
      <c r="C22" s="13"/>
      <c r="D22" s="34">
        <v>8586</v>
      </c>
      <c r="E22" s="34"/>
      <c r="F22" s="34">
        <v>8184</v>
      </c>
      <c r="G22" s="34"/>
      <c r="H22" s="34">
        <v>9960</v>
      </c>
      <c r="I22" s="34"/>
      <c r="J22" s="34">
        <v>8647</v>
      </c>
      <c r="K22" s="34"/>
      <c r="L22" s="34">
        <v>4234</v>
      </c>
    </row>
    <row r="23" spans="2:12" ht="22.5" customHeight="1" x14ac:dyDescent="0.25">
      <c r="B23" s="17" t="s">
        <v>58</v>
      </c>
      <c r="C23" s="13"/>
      <c r="D23" s="34">
        <v>32859</v>
      </c>
      <c r="E23" s="34"/>
      <c r="F23" s="34">
        <v>28382</v>
      </c>
      <c r="G23" s="34"/>
      <c r="H23" s="34">
        <v>36917</v>
      </c>
      <c r="I23" s="34"/>
      <c r="J23" s="34">
        <v>29446</v>
      </c>
      <c r="K23" s="34"/>
      <c r="L23" s="34">
        <v>9838</v>
      </c>
    </row>
    <row r="24" spans="2:12" ht="22.5" customHeight="1" x14ac:dyDescent="0.25">
      <c r="B24" s="17" t="s">
        <v>59</v>
      </c>
      <c r="C24" s="13"/>
      <c r="D24" s="34">
        <v>1174</v>
      </c>
      <c r="E24" s="34"/>
      <c r="F24" s="34">
        <v>1588</v>
      </c>
      <c r="G24" s="34"/>
      <c r="H24" s="34">
        <v>1723</v>
      </c>
      <c r="I24" s="34"/>
      <c r="J24" s="34">
        <v>1547</v>
      </c>
      <c r="K24" s="34"/>
      <c r="L24" s="34">
        <v>438</v>
      </c>
    </row>
    <row r="25" spans="2:12" ht="22.5" customHeight="1" x14ac:dyDescent="0.25">
      <c r="B25" s="17" t="s">
        <v>60</v>
      </c>
      <c r="C25" s="13"/>
      <c r="D25" s="34">
        <v>24556</v>
      </c>
      <c r="E25" s="34"/>
      <c r="F25" s="34">
        <v>21732</v>
      </c>
      <c r="G25" s="34"/>
      <c r="H25" s="34">
        <v>28542</v>
      </c>
      <c r="I25" s="34"/>
      <c r="J25" s="34">
        <v>24174</v>
      </c>
      <c r="K25" s="34"/>
      <c r="L25" s="34">
        <v>8966</v>
      </c>
    </row>
    <row r="26" spans="2:12" ht="22.5" customHeight="1" x14ac:dyDescent="0.25">
      <c r="B26" s="17" t="s">
        <v>61</v>
      </c>
      <c r="C26" s="12"/>
      <c r="D26" s="34">
        <v>7421</v>
      </c>
      <c r="E26" s="34"/>
      <c r="F26" s="34">
        <v>5787</v>
      </c>
      <c r="G26" s="34"/>
      <c r="H26" s="34">
        <v>8360</v>
      </c>
      <c r="I26" s="34"/>
      <c r="J26" s="34">
        <v>6394</v>
      </c>
      <c r="K26" s="34"/>
      <c r="L26" s="34">
        <v>2182</v>
      </c>
    </row>
    <row r="27" spans="2:12" ht="22.5" customHeight="1" x14ac:dyDescent="0.25">
      <c r="B27" s="17" t="s">
        <v>62</v>
      </c>
      <c r="C27" s="15"/>
      <c r="D27" s="34">
        <v>7393</v>
      </c>
      <c r="E27" s="34"/>
      <c r="F27" s="34">
        <v>7535</v>
      </c>
      <c r="G27" s="34"/>
      <c r="H27" s="34">
        <v>9026</v>
      </c>
      <c r="I27" s="34"/>
      <c r="J27" s="34">
        <v>7274</v>
      </c>
      <c r="K27" s="34"/>
      <c r="L27" s="34">
        <v>2674</v>
      </c>
    </row>
    <row r="28" spans="2:12" ht="22.5" customHeight="1" x14ac:dyDescent="0.25">
      <c r="B28" s="17" t="s">
        <v>63</v>
      </c>
      <c r="C28" s="13"/>
      <c r="D28" s="34">
        <v>4990</v>
      </c>
      <c r="E28" s="34"/>
      <c r="F28" s="34">
        <v>3830</v>
      </c>
      <c r="G28" s="34"/>
      <c r="H28" s="34">
        <v>5126</v>
      </c>
      <c r="I28" s="34"/>
      <c r="J28" s="34">
        <v>4716</v>
      </c>
      <c r="K28" s="34"/>
      <c r="L28" s="34">
        <v>1180</v>
      </c>
    </row>
    <row r="29" spans="2:12" ht="22.5" customHeight="1" x14ac:dyDescent="0.25">
      <c r="B29" s="17" t="s">
        <v>64</v>
      </c>
      <c r="C29" s="13"/>
      <c r="D29" s="34">
        <v>2565</v>
      </c>
      <c r="E29" s="34"/>
      <c r="F29" s="34">
        <v>1502</v>
      </c>
      <c r="G29" s="34"/>
      <c r="H29" s="34">
        <v>2957</v>
      </c>
      <c r="I29" s="34"/>
      <c r="J29" s="34">
        <v>2473</v>
      </c>
      <c r="K29" s="34"/>
      <c r="L29" s="34">
        <v>732</v>
      </c>
    </row>
    <row r="30" spans="2:12" ht="22.5" customHeight="1" x14ac:dyDescent="0.25">
      <c r="B30" s="17" t="s">
        <v>65</v>
      </c>
      <c r="C30" s="13"/>
      <c r="D30" s="34">
        <v>5292</v>
      </c>
      <c r="E30" s="34"/>
      <c r="F30" s="34">
        <v>4246</v>
      </c>
      <c r="G30" s="34"/>
      <c r="H30" s="34">
        <v>5753</v>
      </c>
      <c r="I30" s="34"/>
      <c r="J30" s="34">
        <v>4346</v>
      </c>
      <c r="K30" s="34"/>
      <c r="L30" s="34">
        <v>2033</v>
      </c>
    </row>
    <row r="31" spans="2:12" ht="3.75" customHeight="1" x14ac:dyDescent="0.25">
      <c r="B31" s="22"/>
      <c r="C31" s="23"/>
      <c r="D31" s="32"/>
      <c r="E31" s="35">
        <v>0</v>
      </c>
      <c r="F31" s="32"/>
      <c r="G31" s="35"/>
      <c r="H31" s="32"/>
      <c r="I31" s="35"/>
      <c r="J31" s="32"/>
      <c r="K31" s="35"/>
      <c r="L31" s="32"/>
    </row>
    <row r="32" spans="2:12" x14ac:dyDescent="0.25">
      <c r="C32" s="11"/>
      <c r="D32" s="34"/>
      <c r="E32" s="11">
        <v>0</v>
      </c>
      <c r="G32" s="11"/>
      <c r="I32" s="11"/>
      <c r="K32" s="11"/>
    </row>
    <row r="33" spans="3:11" x14ac:dyDescent="0.25">
      <c r="C33" s="9"/>
      <c r="D33" s="34"/>
      <c r="E33" s="9">
        <v>0</v>
      </c>
      <c r="G33" s="9"/>
      <c r="I33" s="9"/>
      <c r="K33" s="9"/>
    </row>
    <row r="34" spans="3:11" x14ac:dyDescent="0.25">
      <c r="C34" s="11"/>
      <c r="D34" s="34"/>
      <c r="E34" s="11"/>
      <c r="G34" s="11"/>
      <c r="I34" s="11"/>
      <c r="K34" s="11"/>
    </row>
    <row r="35" spans="3:11" x14ac:dyDescent="0.25">
      <c r="C35" s="9"/>
      <c r="D35" s="34"/>
      <c r="E35" s="9"/>
      <c r="G35" s="9"/>
      <c r="I35" s="9"/>
      <c r="K35" s="9"/>
    </row>
    <row r="36" spans="3:11" x14ac:dyDescent="0.25">
      <c r="C36" s="12"/>
      <c r="D36" s="34"/>
      <c r="E36" s="12"/>
      <c r="G36" s="12"/>
      <c r="I36" s="12"/>
      <c r="K36" s="12"/>
    </row>
    <row r="37" spans="3:11" x14ac:dyDescent="0.25">
      <c r="C37" s="12"/>
      <c r="D37" s="34"/>
      <c r="E37" s="12"/>
      <c r="G37" s="12"/>
      <c r="I37" s="12"/>
      <c r="K37" s="12"/>
    </row>
    <row r="38" spans="3:11" x14ac:dyDescent="0.25">
      <c r="C38" s="12"/>
      <c r="D38" s="34"/>
      <c r="E38" s="12"/>
      <c r="G38" s="12"/>
      <c r="I38" s="12"/>
      <c r="K38" s="12"/>
    </row>
    <row r="39" spans="3:11" x14ac:dyDescent="0.25">
      <c r="C39" s="13"/>
      <c r="D39" s="34"/>
      <c r="E39" s="13"/>
      <c r="G39" s="13"/>
      <c r="I39" s="13"/>
      <c r="K39" s="13"/>
    </row>
    <row r="40" spans="3:11" x14ac:dyDescent="0.25">
      <c r="C40" s="13"/>
      <c r="D40" s="34"/>
      <c r="E40" s="13"/>
      <c r="G40" s="13"/>
      <c r="I40" s="13"/>
      <c r="K40" s="13"/>
    </row>
    <row r="41" spans="3:11" x14ac:dyDescent="0.25">
      <c r="C41" s="13"/>
      <c r="D41" s="34"/>
      <c r="E41" s="13"/>
      <c r="G41" s="13"/>
      <c r="I41" s="13"/>
      <c r="K41" s="13"/>
    </row>
    <row r="42" spans="3:11" x14ac:dyDescent="0.25">
      <c r="C42" s="13"/>
      <c r="D42" s="34"/>
      <c r="E42" s="13"/>
      <c r="G42" s="13"/>
      <c r="I42" s="13"/>
      <c r="K42" s="13"/>
    </row>
    <row r="43" spans="3:11" x14ac:dyDescent="0.25">
      <c r="C43" s="12"/>
      <c r="D43" s="34"/>
      <c r="E43" s="12"/>
      <c r="G43" s="12"/>
      <c r="I43" s="12"/>
      <c r="K43" s="12"/>
    </row>
    <row r="44" spans="3:11" x14ac:dyDescent="0.25">
      <c r="C44" s="13"/>
      <c r="D44" s="34"/>
      <c r="E44" s="13"/>
      <c r="G44" s="13"/>
      <c r="I44" s="13"/>
      <c r="K44" s="13"/>
    </row>
    <row r="45" spans="3:11" x14ac:dyDescent="0.25">
      <c r="C45" s="13"/>
      <c r="D45" s="34"/>
      <c r="E45" s="13"/>
      <c r="G45" s="13"/>
      <c r="I45" s="13"/>
      <c r="K45" s="13"/>
    </row>
    <row r="46" spans="3:11" x14ac:dyDescent="0.25">
      <c r="C46" s="13"/>
      <c r="D46" s="34"/>
      <c r="E46" s="13"/>
      <c r="G46" s="13"/>
      <c r="I46" s="13"/>
      <c r="K46" s="13"/>
    </row>
    <row r="48" spans="3:11" x14ac:dyDescent="0.2">
      <c r="C48" s="2"/>
      <c r="E48" s="2"/>
      <c r="G48" s="2"/>
      <c r="I48" s="2"/>
      <c r="K48" s="2"/>
    </row>
    <row r="49" spans="3:11" x14ac:dyDescent="0.2">
      <c r="C49" s="4"/>
      <c r="E49" s="4"/>
      <c r="G49" s="4"/>
      <c r="I49" s="4"/>
      <c r="K49" s="4"/>
    </row>
    <row r="50" spans="3:11" x14ac:dyDescent="0.2">
      <c r="C50" s="4"/>
      <c r="E50" s="4"/>
      <c r="G50" s="4"/>
      <c r="I50" s="4"/>
      <c r="K50" s="4"/>
    </row>
  </sheetData>
  <mergeCells count="7">
    <mergeCell ref="D8:H8"/>
    <mergeCell ref="J8:J10"/>
    <mergeCell ref="B3:L3"/>
    <mergeCell ref="B5:L5"/>
    <mergeCell ref="B6:L6"/>
    <mergeCell ref="L8:L10"/>
    <mergeCell ref="B8:B10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K56"/>
  <sheetViews>
    <sheetView workbookViewId="0">
      <selection activeCell="B5" sqref="B5:I5"/>
    </sheetView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13.85546875" style="28" customWidth="1"/>
    <col min="6" max="6" width="0.85546875" style="29" customWidth="1"/>
    <col min="7" max="7" width="13.140625" style="28" customWidth="1"/>
    <col min="8" max="8" width="0.85546875" style="29" customWidth="1"/>
    <col min="9" max="9" width="14" style="28" customWidth="1"/>
    <col min="10" max="16384" width="9.140625" style="28"/>
  </cols>
  <sheetData>
    <row r="2" spans="2:11" ht="15" x14ac:dyDescent="0.25">
      <c r="I2" s="27" t="s">
        <v>110</v>
      </c>
    </row>
    <row r="3" spans="2:11" ht="37.5" customHeight="1" x14ac:dyDescent="0.25">
      <c r="B3" s="178" t="s">
        <v>109</v>
      </c>
      <c r="C3" s="178"/>
      <c r="D3" s="178"/>
      <c r="E3" s="178"/>
      <c r="F3" s="178"/>
      <c r="G3" s="178"/>
      <c r="H3" s="178"/>
      <c r="I3" s="178"/>
    </row>
    <row r="4" spans="2:11" ht="3" customHeight="1" x14ac:dyDescent="0.25"/>
    <row r="5" spans="2:11" x14ac:dyDescent="0.25">
      <c r="B5" s="180">
        <v>2015</v>
      </c>
      <c r="C5" s="180"/>
      <c r="D5" s="180"/>
      <c r="E5" s="180"/>
      <c r="F5" s="180"/>
      <c r="G5" s="180"/>
      <c r="H5" s="180"/>
      <c r="I5" s="180"/>
    </row>
    <row r="6" spans="2:11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</row>
    <row r="7" spans="2:11" ht="3" customHeight="1" x14ac:dyDescent="0.25"/>
    <row r="8" spans="2:11" ht="19.5" customHeight="1" x14ac:dyDescent="0.25">
      <c r="B8" s="177" t="s">
        <v>43</v>
      </c>
      <c r="C8" s="177"/>
      <c r="D8" s="24"/>
      <c r="E8" s="187" t="s">
        <v>111</v>
      </c>
      <c r="F8" s="24"/>
      <c r="G8" s="187" t="s">
        <v>112</v>
      </c>
      <c r="H8" s="24"/>
      <c r="I8" s="187" t="s">
        <v>113</v>
      </c>
    </row>
    <row r="9" spans="2:11" ht="3.75" customHeight="1" x14ac:dyDescent="0.25">
      <c r="B9" s="177"/>
      <c r="C9" s="177"/>
      <c r="E9" s="187"/>
      <c r="F9" s="49"/>
      <c r="G9" s="188"/>
      <c r="H9" s="49"/>
      <c r="I9" s="187"/>
    </row>
    <row r="10" spans="2:11" s="31" customFormat="1" ht="29.25" customHeight="1" x14ac:dyDescent="0.2">
      <c r="B10" s="177"/>
      <c r="C10" s="177"/>
      <c r="D10" s="25"/>
      <c r="E10" s="187"/>
      <c r="F10" s="26"/>
      <c r="G10" s="188"/>
      <c r="H10" s="26"/>
      <c r="I10" s="187"/>
    </row>
    <row r="11" spans="2:11" ht="3.75" customHeight="1" x14ac:dyDescent="0.25">
      <c r="B11" s="32"/>
      <c r="C11" s="32"/>
      <c r="D11" s="42"/>
      <c r="E11" s="32"/>
      <c r="F11" s="42"/>
      <c r="G11" s="32"/>
      <c r="H11" s="42"/>
      <c r="I11" s="32"/>
    </row>
    <row r="12" spans="2:11" ht="17.25" customHeight="1" x14ac:dyDescent="0.2">
      <c r="C12" s="5" t="s">
        <v>20</v>
      </c>
      <c r="D12" s="43"/>
      <c r="E12" s="7">
        <v>95820</v>
      </c>
      <c r="F12" s="7"/>
      <c r="G12" s="7">
        <v>45419</v>
      </c>
      <c r="H12" s="7"/>
      <c r="I12" s="7">
        <v>32827</v>
      </c>
      <c r="K12" s="134"/>
    </row>
    <row r="13" spans="2:11" ht="15" customHeight="1" x14ac:dyDescent="0.2">
      <c r="B13" s="8" t="s">
        <v>21</v>
      </c>
      <c r="C13" s="9" t="s">
        <v>27</v>
      </c>
      <c r="D13" s="51">
        <v>9719</v>
      </c>
      <c r="E13" s="34">
        <v>2689</v>
      </c>
      <c r="F13" s="34"/>
      <c r="G13" s="34">
        <v>1135</v>
      </c>
      <c r="H13" s="34"/>
      <c r="I13" s="34">
        <v>846</v>
      </c>
      <c r="K13" s="134"/>
    </row>
    <row r="14" spans="2:11" ht="15" customHeight="1" x14ac:dyDescent="0.2">
      <c r="B14" s="10" t="s">
        <v>0</v>
      </c>
      <c r="C14" s="11" t="s">
        <v>22</v>
      </c>
      <c r="D14" s="51">
        <v>839</v>
      </c>
      <c r="E14" s="34">
        <v>370</v>
      </c>
      <c r="F14" s="34"/>
      <c r="G14" s="34">
        <v>242</v>
      </c>
      <c r="H14" s="34"/>
      <c r="I14" s="34">
        <v>232</v>
      </c>
      <c r="K14" s="134"/>
    </row>
    <row r="15" spans="2:11" ht="15" customHeight="1" x14ac:dyDescent="0.2">
      <c r="B15" s="10" t="s">
        <v>1</v>
      </c>
      <c r="C15" s="11" t="s">
        <v>23</v>
      </c>
      <c r="D15" s="51">
        <v>33723</v>
      </c>
      <c r="E15" s="34">
        <v>13451</v>
      </c>
      <c r="F15" s="34"/>
      <c r="G15" s="34">
        <v>6707</v>
      </c>
      <c r="H15" s="34"/>
      <c r="I15" s="34">
        <v>5396</v>
      </c>
      <c r="K15" s="134"/>
    </row>
    <row r="16" spans="2:11" ht="15" customHeight="1" x14ac:dyDescent="0.2">
      <c r="B16" s="8" t="s">
        <v>2</v>
      </c>
      <c r="C16" s="9" t="s">
        <v>30</v>
      </c>
      <c r="D16" s="51">
        <v>395</v>
      </c>
      <c r="E16" s="34">
        <v>260</v>
      </c>
      <c r="F16" s="34"/>
      <c r="G16" s="34">
        <v>226</v>
      </c>
      <c r="H16" s="34"/>
      <c r="I16" s="34">
        <v>198</v>
      </c>
      <c r="K16" s="134"/>
    </row>
    <row r="17" spans="2:11" ht="15" customHeight="1" x14ac:dyDescent="0.2">
      <c r="B17" s="10" t="s">
        <v>3</v>
      </c>
      <c r="C17" s="11" t="s">
        <v>28</v>
      </c>
      <c r="D17" s="51">
        <v>1166</v>
      </c>
      <c r="E17" s="34">
        <v>633</v>
      </c>
      <c r="F17" s="34"/>
      <c r="G17" s="34">
        <v>594</v>
      </c>
      <c r="H17" s="34"/>
      <c r="I17" s="34">
        <v>580</v>
      </c>
      <c r="K17" s="134"/>
    </row>
    <row r="18" spans="2:11" ht="15" customHeight="1" x14ac:dyDescent="0.2">
      <c r="B18" s="8" t="s">
        <v>4</v>
      </c>
      <c r="C18" s="9" t="s">
        <v>24</v>
      </c>
      <c r="D18" s="51">
        <v>30990</v>
      </c>
      <c r="E18" s="34">
        <v>6550</v>
      </c>
      <c r="F18" s="34"/>
      <c r="G18" s="34">
        <v>3330</v>
      </c>
      <c r="H18" s="34"/>
      <c r="I18" s="34">
        <v>3354</v>
      </c>
      <c r="K18" s="134"/>
    </row>
    <row r="19" spans="2:11" ht="15" customHeight="1" x14ac:dyDescent="0.2">
      <c r="B19" s="8" t="s">
        <v>5</v>
      </c>
      <c r="C19" s="12" t="s">
        <v>29</v>
      </c>
      <c r="D19" s="51">
        <v>86126</v>
      </c>
      <c r="E19" s="34">
        <v>30785</v>
      </c>
      <c r="F19" s="34"/>
      <c r="G19" s="34">
        <v>12776</v>
      </c>
      <c r="H19" s="34"/>
      <c r="I19" s="34">
        <v>9691</v>
      </c>
      <c r="K19" s="134"/>
    </row>
    <row r="20" spans="2:11" ht="15" customHeight="1" x14ac:dyDescent="0.2">
      <c r="B20" s="8" t="s">
        <v>6</v>
      </c>
      <c r="C20" s="12" t="s">
        <v>25</v>
      </c>
      <c r="D20" s="51">
        <v>11408</v>
      </c>
      <c r="E20" s="34">
        <v>3222</v>
      </c>
      <c r="F20" s="34"/>
      <c r="G20" s="34">
        <v>2107</v>
      </c>
      <c r="H20" s="34"/>
      <c r="I20" s="34">
        <v>1048</v>
      </c>
      <c r="K20" s="134"/>
    </row>
    <row r="21" spans="2:11" ht="15" customHeight="1" x14ac:dyDescent="0.2">
      <c r="B21" s="8" t="s">
        <v>7</v>
      </c>
      <c r="C21" s="12" t="s">
        <v>35</v>
      </c>
      <c r="D21" s="51">
        <v>30465</v>
      </c>
      <c r="E21" s="34">
        <v>11097</v>
      </c>
      <c r="F21" s="34"/>
      <c r="G21" s="34">
        <v>5519</v>
      </c>
      <c r="H21" s="34"/>
      <c r="I21" s="34">
        <v>3371</v>
      </c>
      <c r="K21" s="134"/>
    </row>
    <row r="22" spans="2:11" ht="15" customHeight="1" x14ac:dyDescent="0.2">
      <c r="B22" s="8" t="s">
        <v>8</v>
      </c>
      <c r="C22" s="13" t="s">
        <v>31</v>
      </c>
      <c r="D22" s="51">
        <v>4076</v>
      </c>
      <c r="E22" s="34">
        <v>1453</v>
      </c>
      <c r="F22" s="34"/>
      <c r="G22" s="34">
        <v>699</v>
      </c>
      <c r="H22" s="34"/>
      <c r="I22" s="34">
        <v>512</v>
      </c>
      <c r="K22" s="134"/>
    </row>
    <row r="23" spans="2:11" ht="15" customHeight="1" x14ac:dyDescent="0.2">
      <c r="B23" s="8" t="s">
        <v>9</v>
      </c>
      <c r="C23" s="13" t="s">
        <v>32</v>
      </c>
      <c r="D23" s="51">
        <v>10099</v>
      </c>
      <c r="E23" s="34">
        <v>2500</v>
      </c>
      <c r="F23" s="34"/>
      <c r="G23" s="34">
        <v>1786</v>
      </c>
      <c r="H23" s="34"/>
      <c r="I23" s="34">
        <v>775</v>
      </c>
      <c r="K23" s="134"/>
    </row>
    <row r="24" spans="2:11" ht="15" customHeight="1" x14ac:dyDescent="0.2">
      <c r="B24" s="8" t="s">
        <v>10</v>
      </c>
      <c r="C24" s="13" t="s">
        <v>33</v>
      </c>
      <c r="D24" s="51">
        <v>5748</v>
      </c>
      <c r="E24" s="34">
        <v>1160</v>
      </c>
      <c r="F24" s="34"/>
      <c r="G24" s="34">
        <v>453</v>
      </c>
      <c r="H24" s="34"/>
      <c r="I24" s="34">
        <v>305</v>
      </c>
      <c r="K24" s="134"/>
    </row>
    <row r="25" spans="2:11" ht="15" customHeight="1" x14ac:dyDescent="0.2">
      <c r="B25" s="8" t="s">
        <v>11</v>
      </c>
      <c r="C25" s="13" t="s">
        <v>36</v>
      </c>
      <c r="D25" s="51">
        <v>18029</v>
      </c>
      <c r="E25" s="34">
        <v>5729</v>
      </c>
      <c r="F25" s="34"/>
      <c r="G25" s="34">
        <v>2251</v>
      </c>
      <c r="H25" s="34"/>
      <c r="I25" s="34">
        <v>1491</v>
      </c>
      <c r="K25" s="134"/>
    </row>
    <row r="26" spans="2:11" ht="15" customHeight="1" x14ac:dyDescent="0.2">
      <c r="B26" s="8" t="s">
        <v>12</v>
      </c>
      <c r="C26" s="12" t="s">
        <v>34</v>
      </c>
      <c r="D26" s="51">
        <v>7821</v>
      </c>
      <c r="E26" s="34">
        <v>2509</v>
      </c>
      <c r="F26" s="34"/>
      <c r="G26" s="34">
        <v>969</v>
      </c>
      <c r="H26" s="34"/>
      <c r="I26" s="34">
        <v>930</v>
      </c>
      <c r="K26" s="134"/>
    </row>
    <row r="27" spans="2:11" ht="15" customHeight="1" x14ac:dyDescent="0.2">
      <c r="B27" s="14" t="s">
        <v>13</v>
      </c>
      <c r="C27" s="15" t="s">
        <v>37</v>
      </c>
      <c r="D27" s="51">
        <v>766</v>
      </c>
      <c r="E27" s="34">
        <v>314</v>
      </c>
      <c r="F27" s="34"/>
      <c r="G27" s="34">
        <v>159</v>
      </c>
      <c r="H27" s="34"/>
      <c r="I27" s="34">
        <v>80</v>
      </c>
      <c r="K27" s="134"/>
    </row>
    <row r="28" spans="2:11" ht="15" customHeight="1" x14ac:dyDescent="0.2">
      <c r="B28" s="8" t="s">
        <v>14</v>
      </c>
      <c r="C28" s="13" t="s">
        <v>26</v>
      </c>
      <c r="D28" s="51">
        <v>3903</v>
      </c>
      <c r="E28" s="34">
        <v>1489</v>
      </c>
      <c r="F28" s="34"/>
      <c r="G28" s="34">
        <v>698</v>
      </c>
      <c r="H28" s="34"/>
      <c r="I28" s="34">
        <v>514</v>
      </c>
      <c r="K28" s="134"/>
    </row>
    <row r="29" spans="2:11" ht="15" customHeight="1" x14ac:dyDescent="0.2">
      <c r="B29" s="8" t="s">
        <v>15</v>
      </c>
      <c r="C29" s="13" t="s">
        <v>38</v>
      </c>
      <c r="D29" s="51">
        <v>14825</v>
      </c>
      <c r="E29" s="34">
        <v>6452</v>
      </c>
      <c r="F29" s="34"/>
      <c r="G29" s="34">
        <v>3535</v>
      </c>
      <c r="H29" s="34"/>
      <c r="I29" s="34">
        <v>2307</v>
      </c>
      <c r="K29" s="134"/>
    </row>
    <row r="30" spans="2:11" ht="15" customHeight="1" x14ac:dyDescent="0.2">
      <c r="B30" s="8" t="s">
        <v>16</v>
      </c>
      <c r="C30" s="13" t="s">
        <v>39</v>
      </c>
      <c r="D30" s="51">
        <v>2557</v>
      </c>
      <c r="E30" s="34">
        <v>750</v>
      </c>
      <c r="F30" s="34"/>
      <c r="G30" s="34">
        <v>350</v>
      </c>
      <c r="H30" s="34"/>
      <c r="I30" s="34">
        <v>182</v>
      </c>
      <c r="K30" s="134"/>
    </row>
    <row r="31" spans="2:11" ht="15" customHeight="1" x14ac:dyDescent="0.2">
      <c r="B31" s="8" t="s">
        <v>17</v>
      </c>
      <c r="C31" s="13" t="s">
        <v>40</v>
      </c>
      <c r="D31" s="51">
        <v>13916</v>
      </c>
      <c r="E31" s="51">
        <v>4401</v>
      </c>
      <c r="F31" s="51"/>
      <c r="G31" s="51">
        <v>1881</v>
      </c>
      <c r="H31" s="51"/>
      <c r="I31" s="51">
        <v>1011</v>
      </c>
      <c r="K31" s="134"/>
    </row>
    <row r="32" spans="2:11" ht="15" customHeight="1" x14ac:dyDescent="0.2">
      <c r="B32" s="14" t="s">
        <v>18</v>
      </c>
      <c r="C32" s="15" t="s">
        <v>69</v>
      </c>
      <c r="D32" s="51">
        <v>2</v>
      </c>
      <c r="E32" s="51">
        <v>0</v>
      </c>
      <c r="F32" s="51"/>
      <c r="G32" s="51">
        <v>0</v>
      </c>
      <c r="H32" s="51"/>
      <c r="I32" s="51">
        <v>0</v>
      </c>
      <c r="K32" s="134"/>
    </row>
    <row r="33" spans="2:11" ht="15" customHeight="1" x14ac:dyDescent="0.2">
      <c r="B33" s="14" t="s">
        <v>19</v>
      </c>
      <c r="C33" s="15" t="s">
        <v>41</v>
      </c>
      <c r="D33" s="51">
        <v>8</v>
      </c>
      <c r="E33" s="51">
        <v>6</v>
      </c>
      <c r="F33" s="51"/>
      <c r="G33" s="51">
        <v>2</v>
      </c>
      <c r="H33" s="51"/>
      <c r="I33" s="51">
        <v>4</v>
      </c>
      <c r="K33" s="134"/>
    </row>
    <row r="34" spans="2:11" ht="3.75" customHeight="1" x14ac:dyDescent="0.2">
      <c r="B34" s="32"/>
      <c r="C34" s="32"/>
      <c r="D34" s="42"/>
      <c r="E34" s="42"/>
      <c r="F34" s="42"/>
      <c r="G34" s="42"/>
      <c r="H34" s="42"/>
      <c r="I34" s="42"/>
      <c r="K34" s="134"/>
    </row>
    <row r="35" spans="2:11" x14ac:dyDescent="0.2">
      <c r="C35" s="1"/>
      <c r="E35" s="29"/>
      <c r="G35" s="29"/>
      <c r="I35" s="29"/>
    </row>
    <row r="36" spans="2:11" x14ac:dyDescent="0.25">
      <c r="C36" s="17"/>
      <c r="D36" s="9"/>
      <c r="E36" s="29"/>
      <c r="F36" s="9"/>
      <c r="G36" s="29"/>
      <c r="H36" s="9"/>
      <c r="I36" s="29"/>
    </row>
    <row r="37" spans="2:11" x14ac:dyDescent="0.25">
      <c r="C37" s="17"/>
      <c r="D37" s="9"/>
      <c r="F37" s="9"/>
      <c r="H37" s="9"/>
    </row>
    <row r="38" spans="2:11" x14ac:dyDescent="0.25">
      <c r="C38" s="17"/>
      <c r="D38" s="9"/>
      <c r="F38" s="9"/>
      <c r="H38" s="9"/>
    </row>
    <row r="39" spans="2:11" x14ac:dyDescent="0.25">
      <c r="C39" s="17"/>
      <c r="D39" s="9"/>
      <c r="F39" s="9"/>
      <c r="H39" s="9"/>
    </row>
    <row r="40" spans="2:11" x14ac:dyDescent="0.25">
      <c r="C40" s="17"/>
      <c r="D40" s="9"/>
      <c r="F40" s="9"/>
      <c r="H40" s="9"/>
    </row>
    <row r="41" spans="2:11" x14ac:dyDescent="0.25">
      <c r="C41" s="17"/>
      <c r="D41" s="9"/>
      <c r="F41" s="9"/>
      <c r="H41" s="9"/>
    </row>
    <row r="42" spans="2:11" x14ac:dyDescent="0.25">
      <c r="C42" s="17"/>
      <c r="D42" s="12"/>
      <c r="F42" s="12"/>
      <c r="H42" s="12"/>
    </row>
    <row r="43" spans="2:11" x14ac:dyDescent="0.25">
      <c r="C43" s="17"/>
      <c r="D43" s="12"/>
      <c r="F43" s="12"/>
      <c r="H43" s="12"/>
    </row>
    <row r="44" spans="2:11" x14ac:dyDescent="0.25">
      <c r="C44" s="17"/>
      <c r="D44" s="12"/>
      <c r="F44" s="12"/>
      <c r="H44" s="12"/>
    </row>
    <row r="45" spans="2:11" x14ac:dyDescent="0.25">
      <c r="C45" s="17"/>
      <c r="D45" s="12"/>
      <c r="F45" s="12"/>
      <c r="H45" s="12"/>
    </row>
    <row r="46" spans="2:11" x14ac:dyDescent="0.25">
      <c r="C46" s="17"/>
      <c r="D46" s="12"/>
      <c r="F46" s="12"/>
      <c r="H46" s="12"/>
    </row>
    <row r="47" spans="2:11" x14ac:dyDescent="0.25">
      <c r="C47" s="17"/>
      <c r="D47" s="12"/>
      <c r="F47" s="12"/>
      <c r="H47" s="12"/>
    </row>
    <row r="48" spans="2:11" x14ac:dyDescent="0.25">
      <c r="C48" s="17"/>
      <c r="D48" s="12"/>
      <c r="F48" s="12"/>
      <c r="H48" s="12"/>
    </row>
    <row r="49" spans="3:8" x14ac:dyDescent="0.25">
      <c r="C49" s="17"/>
      <c r="D49" s="12"/>
      <c r="F49" s="12"/>
      <c r="H49" s="12"/>
    </row>
    <row r="50" spans="3:8" x14ac:dyDescent="0.25">
      <c r="C50" s="17"/>
      <c r="D50" s="12"/>
      <c r="F50" s="12"/>
      <c r="H50" s="12"/>
    </row>
    <row r="51" spans="3:8" x14ac:dyDescent="0.25">
      <c r="C51" s="17"/>
      <c r="D51" s="12"/>
      <c r="F51" s="12"/>
      <c r="H51" s="12"/>
    </row>
    <row r="52" spans="3:8" x14ac:dyDescent="0.25">
      <c r="C52" s="17"/>
      <c r="D52" s="12"/>
      <c r="F52" s="12"/>
      <c r="H52" s="12"/>
    </row>
    <row r="54" spans="3:8" x14ac:dyDescent="0.2">
      <c r="C54" s="1"/>
      <c r="D54" s="19"/>
      <c r="F54" s="19"/>
      <c r="H54" s="19"/>
    </row>
    <row r="55" spans="3:8" x14ac:dyDescent="0.2">
      <c r="C55" s="3"/>
      <c r="D55" s="20"/>
      <c r="F55" s="20"/>
      <c r="H55" s="20"/>
    </row>
    <row r="56" spans="3:8" x14ac:dyDescent="0.2">
      <c r="C56" s="4"/>
      <c r="D56" s="20"/>
      <c r="F56" s="20"/>
      <c r="H56" s="20"/>
    </row>
  </sheetData>
  <mergeCells count="7">
    <mergeCell ref="B3:I3"/>
    <mergeCell ref="B5:I5"/>
    <mergeCell ref="B6:I6"/>
    <mergeCell ref="B8:C10"/>
    <mergeCell ref="E8:E10"/>
    <mergeCell ref="G8:G10"/>
    <mergeCell ref="I8:I10"/>
  </mergeCells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J50"/>
  <sheetViews>
    <sheetView workbookViewId="0">
      <selection activeCell="B5" sqref="B5:H5"/>
    </sheetView>
  </sheetViews>
  <sheetFormatPr defaultRowHeight="14.25" x14ac:dyDescent="0.25"/>
  <cols>
    <col min="1" max="1" width="9.140625" style="28"/>
    <col min="2" max="2" width="20.7109375" style="28" customWidth="1"/>
    <col min="3" max="3" width="0.85546875" style="28" customWidth="1"/>
    <col min="4" max="4" width="16.7109375" style="28" customWidth="1"/>
    <col min="5" max="5" width="0.85546875" style="28" customWidth="1"/>
    <col min="6" max="6" width="16.7109375" style="28" customWidth="1"/>
    <col min="7" max="7" width="0.85546875" style="28" customWidth="1"/>
    <col min="8" max="8" width="16.7109375" style="28" customWidth="1"/>
    <col min="9" max="16384" width="9.140625" style="28"/>
  </cols>
  <sheetData>
    <row r="2" spans="2:10" ht="15" x14ac:dyDescent="0.25">
      <c r="B2" s="27"/>
      <c r="D2" s="27"/>
      <c r="F2" s="27"/>
      <c r="H2" s="27" t="s">
        <v>115</v>
      </c>
    </row>
    <row r="3" spans="2:10" ht="34.5" customHeight="1" x14ac:dyDescent="0.25">
      <c r="B3" s="178" t="s">
        <v>114</v>
      </c>
      <c r="C3" s="178"/>
      <c r="D3" s="178"/>
      <c r="E3" s="178"/>
      <c r="F3" s="178"/>
      <c r="G3" s="178"/>
      <c r="H3" s="178"/>
    </row>
    <row r="4" spans="2:10" ht="3.75" customHeight="1" x14ac:dyDescent="0.25">
      <c r="C4" s="29"/>
    </row>
    <row r="5" spans="2:10" x14ac:dyDescent="0.25">
      <c r="B5" s="180">
        <v>2015</v>
      </c>
      <c r="C5" s="180"/>
      <c r="D5" s="180"/>
      <c r="E5" s="180"/>
      <c r="F5" s="180"/>
      <c r="G5" s="180"/>
      <c r="H5" s="180"/>
    </row>
    <row r="6" spans="2:10" ht="15" customHeight="1" x14ac:dyDescent="0.25">
      <c r="B6" s="179" t="s">
        <v>45</v>
      </c>
      <c r="C6" s="179"/>
      <c r="D6" s="179"/>
      <c r="E6" s="179"/>
      <c r="F6" s="179"/>
      <c r="G6" s="179"/>
      <c r="H6" s="179"/>
    </row>
    <row r="7" spans="2:10" ht="3" customHeight="1" x14ac:dyDescent="0.25">
      <c r="D7" s="29"/>
      <c r="F7" s="29"/>
      <c r="H7" s="29"/>
    </row>
    <row r="8" spans="2:10" ht="19.5" customHeight="1" x14ac:dyDescent="0.25">
      <c r="B8" s="186" t="s">
        <v>47</v>
      </c>
      <c r="D8" s="187" t="s">
        <v>111</v>
      </c>
      <c r="E8" s="24"/>
      <c r="F8" s="187" t="s">
        <v>112</v>
      </c>
      <c r="G8" s="24"/>
      <c r="H8" s="187" t="s">
        <v>113</v>
      </c>
    </row>
    <row r="9" spans="2:10" ht="3.75" customHeight="1" x14ac:dyDescent="0.25">
      <c r="B9" s="186"/>
      <c r="D9" s="187"/>
      <c r="E9" s="49"/>
      <c r="F9" s="188"/>
      <c r="G9" s="49"/>
      <c r="H9" s="187"/>
    </row>
    <row r="10" spans="2:10" s="31" customFormat="1" ht="29.25" customHeight="1" x14ac:dyDescent="0.2">
      <c r="B10" s="186"/>
      <c r="C10" s="30"/>
      <c r="D10" s="187"/>
      <c r="E10" s="26"/>
      <c r="F10" s="188"/>
      <c r="G10" s="26"/>
      <c r="H10" s="187"/>
    </row>
    <row r="11" spans="2:10" s="29" customFormat="1" ht="3.75" customHeight="1" x14ac:dyDescent="0.2">
      <c r="B11" s="52"/>
      <c r="C11" s="42"/>
      <c r="D11" s="42"/>
      <c r="E11" s="42"/>
      <c r="F11" s="42"/>
      <c r="G11" s="42"/>
      <c r="H11" s="42"/>
    </row>
    <row r="12" spans="2:10" ht="22.5" customHeight="1" x14ac:dyDescent="0.2">
      <c r="B12" s="5" t="s">
        <v>20</v>
      </c>
      <c r="C12" s="33"/>
      <c r="D12" s="7">
        <v>95820</v>
      </c>
      <c r="E12" s="7"/>
      <c r="F12" s="7">
        <v>45419</v>
      </c>
      <c r="G12" s="7"/>
      <c r="H12" s="7">
        <v>32827</v>
      </c>
      <c r="J12" s="135"/>
    </row>
    <row r="13" spans="2:10" ht="22.5" customHeight="1" x14ac:dyDescent="0.2">
      <c r="B13" s="17" t="s">
        <v>48</v>
      </c>
      <c r="C13" s="9"/>
      <c r="D13" s="34">
        <v>8589</v>
      </c>
      <c r="E13" s="34"/>
      <c r="F13" s="34">
        <v>3919</v>
      </c>
      <c r="G13" s="34"/>
      <c r="H13" s="34">
        <v>2537</v>
      </c>
      <c r="J13" s="135"/>
    </row>
    <row r="14" spans="2:10" ht="22.5" customHeight="1" x14ac:dyDescent="0.2">
      <c r="B14" s="17" t="s">
        <v>49</v>
      </c>
      <c r="C14" s="11"/>
      <c r="D14" s="34">
        <v>1685</v>
      </c>
      <c r="E14" s="34"/>
      <c r="F14" s="34">
        <v>332</v>
      </c>
      <c r="G14" s="34"/>
      <c r="H14" s="34">
        <v>385</v>
      </c>
      <c r="J14" s="135"/>
    </row>
    <row r="15" spans="2:10" ht="22.5" customHeight="1" x14ac:dyDescent="0.2">
      <c r="B15" s="17" t="s">
        <v>51</v>
      </c>
      <c r="C15" s="11"/>
      <c r="D15" s="34">
        <v>8406</v>
      </c>
      <c r="E15" s="34"/>
      <c r="F15" s="34">
        <v>3594</v>
      </c>
      <c r="G15" s="34"/>
      <c r="H15" s="34">
        <v>2436</v>
      </c>
      <c r="J15" s="135"/>
    </row>
    <row r="16" spans="2:10" ht="22.5" customHeight="1" x14ac:dyDescent="0.2">
      <c r="B16" s="17" t="s">
        <v>50</v>
      </c>
      <c r="C16" s="9"/>
      <c r="D16" s="34">
        <v>1705</v>
      </c>
      <c r="E16" s="34"/>
      <c r="F16" s="34">
        <v>929</v>
      </c>
      <c r="G16" s="34"/>
      <c r="H16" s="34">
        <v>948</v>
      </c>
      <c r="J16" s="135"/>
    </row>
    <row r="17" spans="2:10" ht="22.5" customHeight="1" x14ac:dyDescent="0.2">
      <c r="B17" s="17" t="s">
        <v>52</v>
      </c>
      <c r="C17" s="11"/>
      <c r="D17" s="34">
        <v>2452</v>
      </c>
      <c r="E17" s="34"/>
      <c r="F17" s="34">
        <v>1176</v>
      </c>
      <c r="G17" s="34"/>
      <c r="H17" s="34">
        <v>679</v>
      </c>
      <c r="J17" s="135"/>
    </row>
    <row r="18" spans="2:10" ht="22.5" customHeight="1" x14ac:dyDescent="0.2">
      <c r="B18" s="17" t="s">
        <v>53</v>
      </c>
      <c r="C18" s="9"/>
      <c r="D18" s="34">
        <v>3896</v>
      </c>
      <c r="E18" s="34"/>
      <c r="F18" s="34">
        <v>2377</v>
      </c>
      <c r="G18" s="34"/>
      <c r="H18" s="34">
        <v>1527</v>
      </c>
      <c r="J18" s="135"/>
    </row>
    <row r="19" spans="2:10" ht="22.5" customHeight="1" x14ac:dyDescent="0.2">
      <c r="B19" s="17" t="s">
        <v>54</v>
      </c>
      <c r="C19" s="12"/>
      <c r="D19" s="34">
        <v>1822</v>
      </c>
      <c r="E19" s="34"/>
      <c r="F19" s="34">
        <v>824</v>
      </c>
      <c r="G19" s="34"/>
      <c r="H19" s="34">
        <v>399</v>
      </c>
      <c r="J19" s="135"/>
    </row>
    <row r="20" spans="2:10" ht="22.5" customHeight="1" x14ac:dyDescent="0.2">
      <c r="B20" s="17" t="s">
        <v>55</v>
      </c>
      <c r="C20" s="12"/>
      <c r="D20" s="34">
        <v>5762</v>
      </c>
      <c r="E20" s="34"/>
      <c r="F20" s="34">
        <v>2371</v>
      </c>
      <c r="G20" s="34"/>
      <c r="H20" s="34">
        <v>2209</v>
      </c>
      <c r="J20" s="135"/>
    </row>
    <row r="21" spans="2:10" ht="22.5" customHeight="1" x14ac:dyDescent="0.2">
      <c r="B21" s="17" t="s">
        <v>56</v>
      </c>
      <c r="C21" s="12"/>
      <c r="D21" s="34">
        <v>1435</v>
      </c>
      <c r="E21" s="34"/>
      <c r="F21" s="34">
        <v>549</v>
      </c>
      <c r="G21" s="34"/>
      <c r="H21" s="34">
        <v>589</v>
      </c>
      <c r="J21" s="135"/>
    </row>
    <row r="22" spans="2:10" ht="22.5" customHeight="1" x14ac:dyDescent="0.2">
      <c r="B22" s="17" t="s">
        <v>57</v>
      </c>
      <c r="C22" s="13"/>
      <c r="D22" s="34">
        <v>5763</v>
      </c>
      <c r="E22" s="34"/>
      <c r="F22" s="34">
        <v>2888</v>
      </c>
      <c r="G22" s="34"/>
      <c r="H22" s="34">
        <v>2297</v>
      </c>
      <c r="J22" s="135"/>
    </row>
    <row r="23" spans="2:10" ht="22.5" customHeight="1" x14ac:dyDescent="0.2">
      <c r="B23" s="17" t="s">
        <v>58</v>
      </c>
      <c r="C23" s="13"/>
      <c r="D23" s="34">
        <v>19765</v>
      </c>
      <c r="E23" s="34"/>
      <c r="F23" s="34">
        <v>8136</v>
      </c>
      <c r="G23" s="34"/>
      <c r="H23" s="34">
        <v>6603</v>
      </c>
      <c r="J23" s="135"/>
    </row>
    <row r="24" spans="2:10" ht="22.5" customHeight="1" x14ac:dyDescent="0.2">
      <c r="B24" s="17" t="s">
        <v>59</v>
      </c>
      <c r="C24" s="13"/>
      <c r="D24" s="34">
        <v>1303</v>
      </c>
      <c r="E24" s="34"/>
      <c r="F24" s="34">
        <v>496</v>
      </c>
      <c r="G24" s="34"/>
      <c r="H24" s="34">
        <v>266</v>
      </c>
      <c r="J24" s="135"/>
    </row>
    <row r="25" spans="2:10" ht="22.5" customHeight="1" x14ac:dyDescent="0.2">
      <c r="B25" s="17" t="s">
        <v>60</v>
      </c>
      <c r="C25" s="13"/>
      <c r="D25" s="34">
        <v>14799</v>
      </c>
      <c r="E25" s="34"/>
      <c r="F25" s="34">
        <v>6732</v>
      </c>
      <c r="G25" s="34"/>
      <c r="H25" s="34">
        <v>4818</v>
      </c>
      <c r="J25" s="135"/>
    </row>
    <row r="26" spans="2:10" ht="22.5" customHeight="1" x14ac:dyDescent="0.2">
      <c r="B26" s="17" t="s">
        <v>61</v>
      </c>
      <c r="C26" s="12"/>
      <c r="D26" s="34">
        <v>4501</v>
      </c>
      <c r="E26" s="34"/>
      <c r="F26" s="34">
        <v>2512</v>
      </c>
      <c r="G26" s="34"/>
      <c r="H26" s="34">
        <v>1630</v>
      </c>
      <c r="J26" s="135"/>
    </row>
    <row r="27" spans="2:10" ht="22.5" customHeight="1" x14ac:dyDescent="0.2">
      <c r="B27" s="17" t="s">
        <v>62</v>
      </c>
      <c r="C27" s="15"/>
      <c r="D27" s="34">
        <v>4756</v>
      </c>
      <c r="E27" s="34"/>
      <c r="F27" s="34">
        <v>3689</v>
      </c>
      <c r="G27" s="34"/>
      <c r="H27" s="34">
        <v>2063</v>
      </c>
      <c r="J27" s="135"/>
    </row>
    <row r="28" spans="2:10" ht="22.5" customHeight="1" x14ac:dyDescent="0.2">
      <c r="B28" s="17" t="s">
        <v>63</v>
      </c>
      <c r="C28" s="13"/>
      <c r="D28" s="34">
        <v>3421</v>
      </c>
      <c r="E28" s="34"/>
      <c r="F28" s="34">
        <v>2261</v>
      </c>
      <c r="G28" s="34"/>
      <c r="H28" s="34">
        <v>1437</v>
      </c>
      <c r="J28" s="135"/>
    </row>
    <row r="29" spans="2:10" ht="22.5" customHeight="1" x14ac:dyDescent="0.2">
      <c r="B29" s="17" t="s">
        <v>64</v>
      </c>
      <c r="C29" s="13"/>
      <c r="D29" s="34">
        <v>1749</v>
      </c>
      <c r="E29" s="34"/>
      <c r="F29" s="34">
        <v>588</v>
      </c>
      <c r="G29" s="34"/>
      <c r="H29" s="34">
        <v>661</v>
      </c>
      <c r="J29" s="135"/>
    </row>
    <row r="30" spans="2:10" ht="22.5" customHeight="1" x14ac:dyDescent="0.2">
      <c r="B30" s="17" t="s">
        <v>65</v>
      </c>
      <c r="C30" s="13"/>
      <c r="D30" s="34">
        <v>4011</v>
      </c>
      <c r="E30" s="34"/>
      <c r="F30" s="34">
        <v>2046</v>
      </c>
      <c r="G30" s="34"/>
      <c r="H30" s="34">
        <v>1343</v>
      </c>
      <c r="J30" s="135"/>
    </row>
    <row r="31" spans="2:10" ht="3.75" customHeight="1" x14ac:dyDescent="0.2">
      <c r="B31" s="22"/>
      <c r="C31" s="23"/>
      <c r="D31" s="32"/>
      <c r="E31" s="35">
        <v>0</v>
      </c>
      <c r="F31" s="32"/>
      <c r="G31" s="35"/>
      <c r="H31" s="32"/>
      <c r="J31" s="135"/>
    </row>
    <row r="32" spans="2:10" x14ac:dyDescent="0.2">
      <c r="C32" s="11"/>
      <c r="E32" s="11">
        <v>0</v>
      </c>
      <c r="G32" s="11"/>
      <c r="J32" s="135"/>
    </row>
    <row r="33" spans="3:7" x14ac:dyDescent="0.25">
      <c r="C33" s="9"/>
      <c r="E33" s="9">
        <v>0</v>
      </c>
      <c r="G33" s="9"/>
    </row>
    <row r="34" spans="3:7" x14ac:dyDescent="0.25">
      <c r="C34" s="11"/>
      <c r="E34" s="11"/>
      <c r="G34" s="11"/>
    </row>
    <row r="35" spans="3:7" x14ac:dyDescent="0.25">
      <c r="C35" s="9"/>
      <c r="E35" s="9"/>
      <c r="G35" s="9"/>
    </row>
    <row r="36" spans="3:7" x14ac:dyDescent="0.25">
      <c r="C36" s="12"/>
      <c r="E36" s="12"/>
      <c r="G36" s="12"/>
    </row>
    <row r="37" spans="3:7" x14ac:dyDescent="0.25">
      <c r="C37" s="12"/>
      <c r="E37" s="12"/>
      <c r="G37" s="12"/>
    </row>
    <row r="38" spans="3:7" x14ac:dyDescent="0.25">
      <c r="C38" s="12"/>
      <c r="E38" s="12"/>
      <c r="G38" s="12"/>
    </row>
    <row r="39" spans="3:7" x14ac:dyDescent="0.25">
      <c r="C39" s="13"/>
      <c r="E39" s="13"/>
      <c r="G39" s="13"/>
    </row>
    <row r="40" spans="3:7" x14ac:dyDescent="0.25">
      <c r="C40" s="13"/>
      <c r="E40" s="13"/>
      <c r="G40" s="13"/>
    </row>
    <row r="41" spans="3:7" x14ac:dyDescent="0.25">
      <c r="C41" s="13"/>
      <c r="E41" s="13"/>
      <c r="G41" s="13"/>
    </row>
    <row r="42" spans="3:7" x14ac:dyDescent="0.25">
      <c r="C42" s="13"/>
      <c r="E42" s="13"/>
      <c r="G42" s="13"/>
    </row>
    <row r="43" spans="3:7" x14ac:dyDescent="0.25">
      <c r="C43" s="12"/>
      <c r="E43" s="12"/>
      <c r="G43" s="12"/>
    </row>
    <row r="44" spans="3:7" x14ac:dyDescent="0.25">
      <c r="C44" s="13"/>
      <c r="E44" s="13"/>
      <c r="G44" s="13"/>
    </row>
    <row r="45" spans="3:7" x14ac:dyDescent="0.25">
      <c r="C45" s="13"/>
      <c r="E45" s="13"/>
      <c r="G45" s="13"/>
    </row>
    <row r="46" spans="3:7" x14ac:dyDescent="0.25">
      <c r="C46" s="13"/>
      <c r="E46" s="13"/>
      <c r="G46" s="13"/>
    </row>
    <row r="48" spans="3:7" x14ac:dyDescent="0.2">
      <c r="C48" s="2"/>
      <c r="E48" s="2"/>
      <c r="G48" s="2"/>
    </row>
    <row r="49" spans="3:7" x14ac:dyDescent="0.2">
      <c r="C49" s="4"/>
      <c r="E49" s="4"/>
      <c r="G49" s="4"/>
    </row>
    <row r="50" spans="3:7" x14ac:dyDescent="0.2">
      <c r="C50" s="4"/>
      <c r="E50" s="4"/>
      <c r="G50" s="4"/>
    </row>
  </sheetData>
  <mergeCells count="7">
    <mergeCell ref="B3:H3"/>
    <mergeCell ref="B5:H5"/>
    <mergeCell ref="B6:H6"/>
    <mergeCell ref="F8:F10"/>
    <mergeCell ref="H8:H10"/>
    <mergeCell ref="D8:D10"/>
    <mergeCell ref="B8:B10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M56"/>
  <sheetViews>
    <sheetView workbookViewId="0"/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13" style="28" customWidth="1"/>
    <col min="6" max="6" width="0.85546875" style="29" customWidth="1"/>
    <col min="7" max="7" width="13" style="28" customWidth="1"/>
    <col min="8" max="8" width="0.85546875" style="29" customWidth="1"/>
    <col min="9" max="9" width="13.5703125" style="28" customWidth="1"/>
    <col min="10" max="10" width="0.85546875" style="29" customWidth="1"/>
    <col min="11" max="11" width="16.5703125" style="28" customWidth="1"/>
    <col min="12" max="16384" width="9.140625" style="28"/>
  </cols>
  <sheetData>
    <row r="2" spans="2:13" ht="15" x14ac:dyDescent="0.25">
      <c r="K2" s="27" t="s">
        <v>126</v>
      </c>
    </row>
    <row r="3" spans="2:13" ht="37.5" customHeight="1" x14ac:dyDescent="0.25">
      <c r="B3" s="178" t="s">
        <v>121</v>
      </c>
      <c r="C3" s="178"/>
      <c r="D3" s="178"/>
      <c r="E3" s="178"/>
      <c r="F3" s="178"/>
      <c r="G3" s="178"/>
      <c r="H3" s="178"/>
      <c r="I3" s="178"/>
      <c r="J3" s="178"/>
      <c r="K3" s="178"/>
    </row>
    <row r="4" spans="2:13" ht="3" customHeight="1" x14ac:dyDescent="0.25"/>
    <row r="5" spans="2:13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</row>
    <row r="6" spans="2:13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</row>
    <row r="7" spans="2:13" ht="3" customHeight="1" x14ac:dyDescent="0.25"/>
    <row r="8" spans="2:13" ht="19.5" customHeight="1" x14ac:dyDescent="0.25">
      <c r="B8" s="177" t="s">
        <v>43</v>
      </c>
      <c r="C8" s="177"/>
      <c r="D8" s="24"/>
      <c r="E8" s="187" t="s">
        <v>120</v>
      </c>
      <c r="F8" s="187"/>
      <c r="G8" s="187"/>
      <c r="H8" s="188"/>
      <c r="I8" s="188"/>
      <c r="J8" s="188"/>
      <c r="K8" s="188"/>
    </row>
    <row r="9" spans="2:13" s="29" customFormat="1" ht="3.75" customHeight="1" x14ac:dyDescent="0.25">
      <c r="B9" s="177"/>
      <c r="C9" s="177"/>
      <c r="E9" s="53"/>
      <c r="F9" s="49"/>
      <c r="G9" s="53"/>
      <c r="H9" s="49"/>
      <c r="I9" s="53"/>
      <c r="J9" s="49"/>
      <c r="K9" s="53"/>
    </row>
    <row r="10" spans="2:13" s="31" customFormat="1" ht="29.25" customHeight="1" x14ac:dyDescent="0.2">
      <c r="B10" s="177"/>
      <c r="C10" s="177"/>
      <c r="D10" s="25"/>
      <c r="E10" s="38" t="s">
        <v>116</v>
      </c>
      <c r="F10" s="26"/>
      <c r="G10" s="38" t="s">
        <v>122</v>
      </c>
      <c r="H10" s="26"/>
      <c r="I10" s="38" t="s">
        <v>118</v>
      </c>
      <c r="J10" s="26"/>
      <c r="K10" s="38" t="s">
        <v>123</v>
      </c>
    </row>
    <row r="11" spans="2:13" ht="3.75" customHeight="1" x14ac:dyDescent="0.25">
      <c r="B11" s="32"/>
      <c r="C11" s="32"/>
      <c r="D11" s="42"/>
      <c r="E11" s="32"/>
      <c r="F11" s="42"/>
      <c r="G11" s="32"/>
      <c r="H11" s="42"/>
      <c r="I11" s="32"/>
      <c r="J11" s="42"/>
      <c r="K11" s="32"/>
    </row>
    <row r="12" spans="2:13" ht="17.25" customHeight="1" x14ac:dyDescent="0.2">
      <c r="C12" s="5" t="s">
        <v>20</v>
      </c>
      <c r="D12" s="43"/>
      <c r="E12" s="7">
        <v>411263.99999999657</v>
      </c>
      <c r="F12" s="68"/>
      <c r="G12" s="7">
        <v>1548585.9999999867</v>
      </c>
      <c r="H12" s="68"/>
      <c r="I12" s="69">
        <f>+E12/'Q13'!E12</f>
        <v>4.29204758922977</v>
      </c>
      <c r="J12" s="68"/>
      <c r="K12" s="69">
        <f t="shared" ref="K12:K31" si="0">+G12/E12</f>
        <v>3.7654304777466532</v>
      </c>
      <c r="L12" s="120"/>
      <c r="M12" s="137"/>
    </row>
    <row r="13" spans="2:13" ht="15" customHeight="1" x14ac:dyDescent="0.2">
      <c r="B13" s="8" t="s">
        <v>21</v>
      </c>
      <c r="C13" s="9" t="s">
        <v>27</v>
      </c>
      <c r="D13" s="51">
        <v>9719</v>
      </c>
      <c r="E13" s="34">
        <v>5921.0000000000118</v>
      </c>
      <c r="F13" s="51"/>
      <c r="G13" s="34">
        <v>19946.999999999996</v>
      </c>
      <c r="H13" s="51"/>
      <c r="I13" s="110">
        <f>+E13/'Q13'!E13</f>
        <v>2.2019338043882528</v>
      </c>
      <c r="J13" s="51"/>
      <c r="K13" s="110">
        <f t="shared" si="0"/>
        <v>3.3688566120587664</v>
      </c>
      <c r="L13" s="120"/>
      <c r="M13" s="137"/>
    </row>
    <row r="14" spans="2:13" ht="15" customHeight="1" x14ac:dyDescent="0.2">
      <c r="B14" s="10" t="s">
        <v>0</v>
      </c>
      <c r="C14" s="11" t="s">
        <v>22</v>
      </c>
      <c r="D14" s="51">
        <v>839</v>
      </c>
      <c r="E14" s="34">
        <v>1704.0000000000002</v>
      </c>
      <c r="F14" s="51"/>
      <c r="G14" s="34">
        <v>12266.000000000011</v>
      </c>
      <c r="H14" s="51"/>
      <c r="I14" s="110">
        <f>+E14/'Q13'!E14</f>
        <v>4.6054054054054063</v>
      </c>
      <c r="J14" s="51"/>
      <c r="K14" s="110">
        <f t="shared" si="0"/>
        <v>7.1983568075117423</v>
      </c>
      <c r="L14" s="120"/>
      <c r="M14" s="137"/>
    </row>
    <row r="15" spans="2:13" ht="15" customHeight="1" x14ac:dyDescent="0.2">
      <c r="B15" s="10" t="s">
        <v>1</v>
      </c>
      <c r="C15" s="11" t="s">
        <v>23</v>
      </c>
      <c r="D15" s="51">
        <v>33723</v>
      </c>
      <c r="E15" s="34">
        <v>73427.999999999767</v>
      </c>
      <c r="F15" s="51"/>
      <c r="G15" s="34">
        <v>434203.99999999942</v>
      </c>
      <c r="H15" s="51"/>
      <c r="I15" s="110">
        <f>+E15/'Q13'!E15</f>
        <v>5.458924986989798</v>
      </c>
      <c r="J15" s="51"/>
      <c r="K15" s="110">
        <f t="shared" si="0"/>
        <v>5.9133300648254181</v>
      </c>
      <c r="L15" s="120"/>
      <c r="M15" s="137"/>
    </row>
    <row r="16" spans="2:13" ht="15" customHeight="1" x14ac:dyDescent="0.2">
      <c r="B16" s="8" t="s">
        <v>2</v>
      </c>
      <c r="C16" s="9" t="s">
        <v>30</v>
      </c>
      <c r="D16" s="51">
        <v>395</v>
      </c>
      <c r="E16" s="34">
        <v>14524.000000000011</v>
      </c>
      <c r="F16" s="51"/>
      <c r="G16" s="34">
        <v>8673.9999999999964</v>
      </c>
      <c r="H16" s="51"/>
      <c r="I16" s="110">
        <f>+E16/'Q13'!E16</f>
        <v>55.861538461538501</v>
      </c>
      <c r="J16" s="51"/>
      <c r="K16" s="110">
        <f t="shared" si="0"/>
        <v>0.59721839713577451</v>
      </c>
      <c r="L16" s="120"/>
      <c r="M16" s="137"/>
    </row>
    <row r="17" spans="2:13" ht="15" customHeight="1" x14ac:dyDescent="0.2">
      <c r="B17" s="10" t="s">
        <v>3</v>
      </c>
      <c r="C17" s="11" t="s">
        <v>28</v>
      </c>
      <c r="D17" s="51">
        <v>1166</v>
      </c>
      <c r="E17" s="34">
        <v>3919.9999999999945</v>
      </c>
      <c r="F17" s="51"/>
      <c r="G17" s="34">
        <v>15489.999999999993</v>
      </c>
      <c r="H17" s="51"/>
      <c r="I17" s="110">
        <f>+E17/'Q13'!E17</f>
        <v>6.1927330173775585</v>
      </c>
      <c r="J17" s="51"/>
      <c r="K17" s="110">
        <f t="shared" si="0"/>
        <v>3.9515306122449014</v>
      </c>
      <c r="L17" s="120"/>
      <c r="M17" s="137"/>
    </row>
    <row r="18" spans="2:13" ht="15" customHeight="1" x14ac:dyDescent="0.2">
      <c r="B18" s="8" t="s">
        <v>4</v>
      </c>
      <c r="C18" s="9" t="s">
        <v>24</v>
      </c>
      <c r="D18" s="51">
        <v>30990</v>
      </c>
      <c r="E18" s="34">
        <v>37219.000000000189</v>
      </c>
      <c r="F18" s="51"/>
      <c r="G18" s="34">
        <v>117253.00000000029</v>
      </c>
      <c r="H18" s="51"/>
      <c r="I18" s="110">
        <f>+E18/'Q13'!E18</f>
        <v>5.6822900763359065</v>
      </c>
      <c r="J18" s="51"/>
      <c r="K18" s="110">
        <f t="shared" si="0"/>
        <v>3.1503533141674871</v>
      </c>
      <c r="L18" s="120"/>
      <c r="M18" s="137"/>
    </row>
    <row r="19" spans="2:13" ht="15" customHeight="1" x14ac:dyDescent="0.2">
      <c r="B19" s="8" t="s">
        <v>5</v>
      </c>
      <c r="C19" s="12" t="s">
        <v>29</v>
      </c>
      <c r="D19" s="51">
        <v>86126</v>
      </c>
      <c r="E19" s="34">
        <v>108778.99999999878</v>
      </c>
      <c r="F19" s="51"/>
      <c r="G19" s="34">
        <v>240088.99999999948</v>
      </c>
      <c r="H19" s="51"/>
      <c r="I19" s="110">
        <f>+E19/'Q13'!E19</f>
        <v>3.5335065778787973</v>
      </c>
      <c r="J19" s="51"/>
      <c r="K19" s="110">
        <f t="shared" si="0"/>
        <v>2.2071263754952901</v>
      </c>
      <c r="L19" s="120"/>
      <c r="M19" s="137"/>
    </row>
    <row r="20" spans="2:13" ht="15" customHeight="1" x14ac:dyDescent="0.2">
      <c r="B20" s="8" t="s">
        <v>6</v>
      </c>
      <c r="C20" s="12" t="s">
        <v>25</v>
      </c>
      <c r="D20" s="51">
        <v>11408</v>
      </c>
      <c r="E20" s="34">
        <v>23681.000000000106</v>
      </c>
      <c r="F20" s="51"/>
      <c r="G20" s="34">
        <v>72033</v>
      </c>
      <c r="H20" s="51"/>
      <c r="I20" s="110">
        <f>+E20/'Q13'!E20</f>
        <v>7.3497827436375252</v>
      </c>
      <c r="J20" s="51"/>
      <c r="K20" s="110">
        <f t="shared" si="0"/>
        <v>3.0418056669904008</v>
      </c>
      <c r="L20" s="120"/>
      <c r="M20" s="137"/>
    </row>
    <row r="21" spans="2:13" ht="15" customHeight="1" x14ac:dyDescent="0.2">
      <c r="B21" s="8" t="s">
        <v>7</v>
      </c>
      <c r="C21" s="12" t="s">
        <v>35</v>
      </c>
      <c r="D21" s="51">
        <v>30465</v>
      </c>
      <c r="E21" s="34">
        <v>38232.000000000058</v>
      </c>
      <c r="F21" s="51"/>
      <c r="G21" s="34">
        <v>85929.000000000422</v>
      </c>
      <c r="H21" s="51"/>
      <c r="I21" s="110">
        <f>+E21/'Q13'!E21</f>
        <v>3.4452554744525599</v>
      </c>
      <c r="J21" s="51"/>
      <c r="K21" s="110">
        <f t="shared" si="0"/>
        <v>2.247567482736982</v>
      </c>
      <c r="L21" s="120"/>
      <c r="M21" s="137"/>
    </row>
    <row r="22" spans="2:13" ht="15" customHeight="1" x14ac:dyDescent="0.2">
      <c r="B22" s="8" t="s">
        <v>8</v>
      </c>
      <c r="C22" s="13" t="s">
        <v>31</v>
      </c>
      <c r="D22" s="51">
        <v>4076</v>
      </c>
      <c r="E22" s="34">
        <v>7452.0000000000164</v>
      </c>
      <c r="F22" s="51"/>
      <c r="G22" s="34">
        <v>28217.000000000051</v>
      </c>
      <c r="H22" s="51"/>
      <c r="I22" s="110">
        <f>+E22/'Q13'!E22</f>
        <v>5.1286992429456406</v>
      </c>
      <c r="J22" s="51"/>
      <c r="K22" s="110">
        <f t="shared" si="0"/>
        <v>3.7865002683843247</v>
      </c>
      <c r="L22" s="120"/>
      <c r="M22" s="137"/>
    </row>
    <row r="23" spans="2:13" ht="15" customHeight="1" x14ac:dyDescent="0.2">
      <c r="B23" s="8" t="s">
        <v>9</v>
      </c>
      <c r="C23" s="13" t="s">
        <v>32</v>
      </c>
      <c r="D23" s="51">
        <v>10099</v>
      </c>
      <c r="E23" s="34">
        <v>5930.9999999999873</v>
      </c>
      <c r="F23" s="51"/>
      <c r="G23" s="34">
        <v>22362.999999999975</v>
      </c>
      <c r="H23" s="51"/>
      <c r="I23" s="110">
        <f>+E23/'Q13'!E23</f>
        <v>2.372399999999995</v>
      </c>
      <c r="J23" s="51"/>
      <c r="K23" s="110">
        <f t="shared" si="0"/>
        <v>3.7705277356263736</v>
      </c>
      <c r="L23" s="120"/>
      <c r="M23" s="137"/>
    </row>
    <row r="24" spans="2:13" ht="15" customHeight="1" x14ac:dyDescent="0.2">
      <c r="B24" s="8" t="s">
        <v>10</v>
      </c>
      <c r="C24" s="13" t="s">
        <v>33</v>
      </c>
      <c r="D24" s="51">
        <v>5748</v>
      </c>
      <c r="E24" s="34">
        <v>2514.9999999999991</v>
      </c>
      <c r="F24" s="51"/>
      <c r="G24" s="34">
        <v>8871.9999999999836</v>
      </c>
      <c r="H24" s="51"/>
      <c r="I24" s="110">
        <f>+E24/'Q13'!E24</f>
        <v>2.1681034482758612</v>
      </c>
      <c r="J24" s="51"/>
      <c r="K24" s="110">
        <f t="shared" si="0"/>
        <v>3.5276341948310086</v>
      </c>
      <c r="L24" s="120"/>
      <c r="M24" s="137"/>
    </row>
    <row r="25" spans="2:13" ht="15" customHeight="1" x14ac:dyDescent="0.2">
      <c r="B25" s="8" t="s">
        <v>11</v>
      </c>
      <c r="C25" s="13" t="s">
        <v>36</v>
      </c>
      <c r="D25" s="51">
        <v>18029</v>
      </c>
      <c r="E25" s="34">
        <v>20376.000000000033</v>
      </c>
      <c r="F25" s="51"/>
      <c r="G25" s="34">
        <v>43012.999999999993</v>
      </c>
      <c r="H25" s="51"/>
      <c r="I25" s="110">
        <f>+E25/'Q13'!E25</f>
        <v>3.5566416477570315</v>
      </c>
      <c r="J25" s="51"/>
      <c r="K25" s="110">
        <f t="shared" si="0"/>
        <v>2.1109638790734158</v>
      </c>
      <c r="L25" s="120"/>
      <c r="M25" s="137"/>
    </row>
    <row r="26" spans="2:13" ht="15" customHeight="1" x14ac:dyDescent="0.2">
      <c r="B26" s="8" t="s">
        <v>12</v>
      </c>
      <c r="C26" s="12" t="s">
        <v>34</v>
      </c>
      <c r="D26" s="51">
        <v>7821</v>
      </c>
      <c r="E26" s="34">
        <v>32173.999999999938</v>
      </c>
      <c r="F26" s="51"/>
      <c r="G26" s="34">
        <v>95200.000000000116</v>
      </c>
      <c r="H26" s="51"/>
      <c r="I26" s="110">
        <f>+E26/'Q13'!E26</f>
        <v>12.823435631725763</v>
      </c>
      <c r="J26" s="51"/>
      <c r="K26" s="110">
        <f t="shared" si="0"/>
        <v>2.9589109218623828</v>
      </c>
      <c r="L26" s="120"/>
      <c r="M26" s="137"/>
    </row>
    <row r="27" spans="2:13" ht="15" customHeight="1" x14ac:dyDescent="0.2">
      <c r="B27" s="14" t="s">
        <v>13</v>
      </c>
      <c r="C27" s="15" t="s">
        <v>37</v>
      </c>
      <c r="D27" s="51">
        <v>766</v>
      </c>
      <c r="E27" s="34">
        <v>684</v>
      </c>
      <c r="F27" s="51"/>
      <c r="G27" s="34">
        <v>5287.0000000000018</v>
      </c>
      <c r="H27" s="51"/>
      <c r="I27" s="110">
        <f>+E27/'Q13'!E27</f>
        <v>2.1783439490445859</v>
      </c>
      <c r="J27" s="51"/>
      <c r="K27" s="110">
        <f t="shared" si="0"/>
        <v>7.729532163742693</v>
      </c>
      <c r="L27" s="120"/>
      <c r="M27" s="137"/>
    </row>
    <row r="28" spans="2:13" ht="15" customHeight="1" x14ac:dyDescent="0.2">
      <c r="B28" s="8" t="s">
        <v>14</v>
      </c>
      <c r="C28" s="13" t="s">
        <v>26</v>
      </c>
      <c r="D28" s="51">
        <v>3903</v>
      </c>
      <c r="E28" s="34">
        <v>3099.0000000000009</v>
      </c>
      <c r="F28" s="51"/>
      <c r="G28" s="34">
        <v>15781.000000000018</v>
      </c>
      <c r="H28" s="51"/>
      <c r="I28" s="110">
        <f>+E28/'Q13'!E28</f>
        <v>2.0812625923438555</v>
      </c>
      <c r="J28" s="51"/>
      <c r="K28" s="110">
        <f t="shared" si="0"/>
        <v>5.0922878347854192</v>
      </c>
      <c r="L28" s="120"/>
      <c r="M28" s="137"/>
    </row>
    <row r="29" spans="2:13" ht="15" customHeight="1" x14ac:dyDescent="0.2">
      <c r="B29" s="8" t="s">
        <v>15</v>
      </c>
      <c r="C29" s="13" t="s">
        <v>38</v>
      </c>
      <c r="D29" s="51">
        <v>14825</v>
      </c>
      <c r="E29" s="34">
        <v>22076.999999999989</v>
      </c>
      <c r="F29" s="51"/>
      <c r="G29" s="34">
        <v>298341.00000000012</v>
      </c>
      <c r="H29" s="51"/>
      <c r="I29" s="110">
        <f>+E29/'Q13'!E29</f>
        <v>3.4217296962182253</v>
      </c>
      <c r="J29" s="51"/>
      <c r="K29" s="110">
        <f t="shared" si="0"/>
        <v>13.513656746840615</v>
      </c>
      <c r="L29" s="120"/>
      <c r="M29" s="137"/>
    </row>
    <row r="30" spans="2:13" ht="15" customHeight="1" x14ac:dyDescent="0.2">
      <c r="B30" s="8" t="s">
        <v>16</v>
      </c>
      <c r="C30" s="13" t="s">
        <v>39</v>
      </c>
      <c r="D30" s="51">
        <v>2557</v>
      </c>
      <c r="E30" s="34">
        <v>1874.9999999999991</v>
      </c>
      <c r="F30" s="51"/>
      <c r="G30" s="34">
        <v>5245.0000000000009</v>
      </c>
      <c r="H30" s="51"/>
      <c r="I30" s="110">
        <f>+E30/'Q13'!E30</f>
        <v>2.4999999999999987</v>
      </c>
      <c r="J30" s="51"/>
      <c r="K30" s="110">
        <f t="shared" si="0"/>
        <v>2.7973333333333352</v>
      </c>
      <c r="L30" s="120"/>
      <c r="M30" s="137"/>
    </row>
    <row r="31" spans="2:13" ht="15" customHeight="1" x14ac:dyDescent="0.2">
      <c r="B31" s="8" t="s">
        <v>17</v>
      </c>
      <c r="C31" s="13" t="s">
        <v>40</v>
      </c>
      <c r="D31" s="51">
        <v>13916</v>
      </c>
      <c r="E31" s="34">
        <v>7662.9999999999936</v>
      </c>
      <c r="F31" s="51"/>
      <c r="G31" s="34">
        <v>20359.000000000033</v>
      </c>
      <c r="H31" s="51"/>
      <c r="I31" s="110">
        <f>+E31/'Q13'!E31</f>
        <v>1.7411951829129728</v>
      </c>
      <c r="J31" s="51"/>
      <c r="K31" s="110">
        <f t="shared" si="0"/>
        <v>2.6567923789638588</v>
      </c>
      <c r="L31" s="120"/>
      <c r="M31" s="137"/>
    </row>
    <row r="32" spans="2:13" ht="15" customHeight="1" x14ac:dyDescent="0.2">
      <c r="B32" s="14" t="s">
        <v>18</v>
      </c>
      <c r="C32" s="15" t="s">
        <v>69</v>
      </c>
      <c r="D32" s="51">
        <v>2</v>
      </c>
      <c r="E32" s="34">
        <v>0</v>
      </c>
      <c r="F32" s="34"/>
      <c r="G32" s="34">
        <v>0</v>
      </c>
      <c r="H32" s="51"/>
      <c r="I32" s="110">
        <v>0</v>
      </c>
      <c r="J32" s="34">
        <v>0</v>
      </c>
      <c r="K32" s="110">
        <v>0</v>
      </c>
      <c r="L32" s="120"/>
      <c r="M32" s="137"/>
    </row>
    <row r="33" spans="2:11" ht="15" customHeight="1" x14ac:dyDescent="0.25">
      <c r="B33" s="14" t="s">
        <v>19</v>
      </c>
      <c r="C33" s="15" t="s">
        <v>41</v>
      </c>
      <c r="D33" s="51">
        <v>8</v>
      </c>
      <c r="E33" s="34">
        <v>10</v>
      </c>
      <c r="F33" s="51"/>
      <c r="G33" s="34">
        <v>23</v>
      </c>
      <c r="H33" s="51"/>
      <c r="I33" s="110">
        <f>+E33/'Q13'!E33</f>
        <v>1.6666666666666667</v>
      </c>
      <c r="J33" s="51"/>
      <c r="K33" s="110">
        <f>+G33/E33</f>
        <v>2.2999999999999998</v>
      </c>
    </row>
    <row r="34" spans="2:11" ht="3.75" customHeight="1" x14ac:dyDescent="0.25">
      <c r="B34" s="32"/>
      <c r="C34" s="32"/>
      <c r="D34" s="42"/>
      <c r="E34" s="42"/>
      <c r="F34" s="42"/>
      <c r="G34" s="42"/>
      <c r="H34" s="42"/>
      <c r="I34" s="42"/>
      <c r="J34" s="42"/>
      <c r="K34" s="42"/>
    </row>
    <row r="35" spans="2:11" x14ac:dyDescent="0.2">
      <c r="C35" s="1"/>
      <c r="E35" s="29"/>
      <c r="G35" s="29"/>
      <c r="I35" s="29"/>
      <c r="K35" s="29"/>
    </row>
    <row r="36" spans="2:11" x14ac:dyDescent="0.25">
      <c r="C36" s="17"/>
      <c r="D36" s="9"/>
      <c r="F36" s="9"/>
      <c r="H36" s="9"/>
      <c r="J36" s="9"/>
    </row>
    <row r="37" spans="2:11" x14ac:dyDescent="0.25">
      <c r="C37" s="17"/>
      <c r="D37" s="9"/>
      <c r="F37" s="9"/>
      <c r="H37" s="9"/>
      <c r="J37" s="9"/>
    </row>
    <row r="38" spans="2:11" x14ac:dyDescent="0.25">
      <c r="C38" s="17"/>
      <c r="D38" s="9"/>
      <c r="F38" s="9"/>
      <c r="H38" s="9"/>
      <c r="J38" s="9"/>
    </row>
    <row r="39" spans="2:11" x14ac:dyDescent="0.25">
      <c r="C39" s="17"/>
      <c r="D39" s="9"/>
      <c r="F39" s="9"/>
      <c r="H39" s="9"/>
      <c r="J39" s="9"/>
    </row>
    <row r="40" spans="2:11" x14ac:dyDescent="0.25">
      <c r="C40" s="17"/>
      <c r="D40" s="9"/>
      <c r="F40" s="9"/>
      <c r="H40" s="9"/>
      <c r="J40" s="9"/>
    </row>
    <row r="41" spans="2:11" x14ac:dyDescent="0.25">
      <c r="C41" s="17"/>
      <c r="D41" s="9"/>
      <c r="F41" s="9"/>
      <c r="H41" s="9"/>
      <c r="J41" s="9"/>
    </row>
    <row r="42" spans="2:11" x14ac:dyDescent="0.25">
      <c r="C42" s="17"/>
      <c r="D42" s="12"/>
      <c r="F42" s="12"/>
      <c r="H42" s="12"/>
      <c r="J42" s="12"/>
    </row>
    <row r="43" spans="2:11" x14ac:dyDescent="0.25">
      <c r="C43" s="17"/>
      <c r="D43" s="12"/>
      <c r="F43" s="12"/>
      <c r="H43" s="12"/>
      <c r="J43" s="12"/>
    </row>
    <row r="44" spans="2:11" x14ac:dyDescent="0.25">
      <c r="C44" s="17"/>
      <c r="D44" s="12"/>
      <c r="F44" s="12"/>
      <c r="H44" s="12"/>
      <c r="J44" s="12"/>
    </row>
    <row r="45" spans="2:11" x14ac:dyDescent="0.25">
      <c r="C45" s="17"/>
      <c r="D45" s="12"/>
      <c r="F45" s="12"/>
      <c r="H45" s="12"/>
      <c r="J45" s="12"/>
    </row>
    <row r="46" spans="2:11" x14ac:dyDescent="0.25">
      <c r="C46" s="17"/>
      <c r="D46" s="12"/>
      <c r="F46" s="12"/>
      <c r="H46" s="12"/>
      <c r="J46" s="12"/>
    </row>
    <row r="47" spans="2:11" x14ac:dyDescent="0.25">
      <c r="C47" s="17"/>
      <c r="D47" s="12"/>
      <c r="F47" s="12"/>
      <c r="H47" s="12"/>
      <c r="J47" s="12"/>
    </row>
    <row r="48" spans="2:11" x14ac:dyDescent="0.25">
      <c r="C48" s="17"/>
      <c r="D48" s="12"/>
      <c r="F48" s="12"/>
      <c r="H48" s="12"/>
      <c r="J48" s="12"/>
    </row>
    <row r="49" spans="3:10" x14ac:dyDescent="0.25">
      <c r="C49" s="17"/>
      <c r="D49" s="12"/>
      <c r="F49" s="12"/>
      <c r="H49" s="12"/>
      <c r="J49" s="12"/>
    </row>
    <row r="50" spans="3:10" x14ac:dyDescent="0.25">
      <c r="C50" s="17"/>
      <c r="D50" s="12"/>
      <c r="F50" s="12"/>
      <c r="H50" s="12"/>
      <c r="J50" s="12"/>
    </row>
    <row r="51" spans="3:10" x14ac:dyDescent="0.25">
      <c r="C51" s="17"/>
      <c r="D51" s="12"/>
      <c r="F51" s="12"/>
      <c r="H51" s="12"/>
      <c r="J51" s="12"/>
    </row>
    <row r="52" spans="3:10" x14ac:dyDescent="0.25">
      <c r="C52" s="17"/>
      <c r="D52" s="12"/>
      <c r="F52" s="12"/>
      <c r="H52" s="12"/>
      <c r="J52" s="12"/>
    </row>
    <row r="54" spans="3:10" x14ac:dyDescent="0.2">
      <c r="C54" s="1"/>
      <c r="D54" s="19"/>
      <c r="F54" s="19"/>
      <c r="H54" s="19"/>
      <c r="J54" s="19"/>
    </row>
    <row r="55" spans="3:10" x14ac:dyDescent="0.2">
      <c r="C55" s="3"/>
      <c r="D55" s="20"/>
      <c r="F55" s="20"/>
      <c r="H55" s="20"/>
      <c r="J55" s="20"/>
    </row>
    <row r="56" spans="3:10" x14ac:dyDescent="0.2">
      <c r="C56" s="4"/>
      <c r="D56" s="20"/>
      <c r="F56" s="20"/>
      <c r="H56" s="20"/>
      <c r="J56" s="20"/>
    </row>
  </sheetData>
  <mergeCells count="5">
    <mergeCell ref="B6:K6"/>
    <mergeCell ref="B5:K5"/>
    <mergeCell ref="B3:K3"/>
    <mergeCell ref="B8:C10"/>
    <mergeCell ref="E8:K8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V56"/>
  <sheetViews>
    <sheetView workbookViewId="0">
      <selection activeCell="B5" sqref="B5:K5"/>
    </sheetView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12.28515625" style="28" customWidth="1"/>
    <col min="6" max="6" width="0.85546875" style="29" customWidth="1"/>
    <col min="7" max="7" width="12.42578125" style="28" customWidth="1"/>
    <col min="8" max="8" width="0.85546875" style="29" customWidth="1"/>
    <col min="9" max="9" width="13.5703125" style="28" customWidth="1"/>
    <col min="10" max="10" width="0.85546875" style="29" customWidth="1"/>
    <col min="11" max="11" width="16.5703125" style="28" customWidth="1"/>
    <col min="12" max="16384" width="9.140625" style="28"/>
  </cols>
  <sheetData>
    <row r="2" spans="2:22" ht="15" x14ac:dyDescent="0.25">
      <c r="K2" s="27" t="s">
        <v>127</v>
      </c>
      <c r="V2" s="28" t="s">
        <v>380</v>
      </c>
    </row>
    <row r="3" spans="2:22" ht="37.5" customHeight="1" x14ac:dyDescent="0.25">
      <c r="B3" s="178" t="s">
        <v>374</v>
      </c>
      <c r="C3" s="178"/>
      <c r="D3" s="178"/>
      <c r="E3" s="178"/>
      <c r="F3" s="178"/>
      <c r="G3" s="178"/>
      <c r="H3" s="178"/>
      <c r="I3" s="178"/>
      <c r="J3" s="178"/>
      <c r="K3" s="178"/>
    </row>
    <row r="4" spans="2:22" ht="3" customHeight="1" x14ac:dyDescent="0.25"/>
    <row r="5" spans="2:22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</row>
    <row r="6" spans="2:22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</row>
    <row r="7" spans="2:22" ht="3" customHeight="1" x14ac:dyDescent="0.25"/>
    <row r="8" spans="2:22" ht="19.5" customHeight="1" x14ac:dyDescent="0.25">
      <c r="B8" s="177" t="s">
        <v>43</v>
      </c>
      <c r="C8" s="177"/>
      <c r="D8" s="24"/>
      <c r="E8" s="187" t="s">
        <v>124</v>
      </c>
      <c r="F8" s="187"/>
      <c r="G8" s="187"/>
      <c r="H8" s="188"/>
      <c r="I8" s="188"/>
      <c r="J8" s="188"/>
      <c r="K8" s="188"/>
    </row>
    <row r="9" spans="2:22" s="29" customFormat="1" ht="3.75" customHeight="1" x14ac:dyDescent="0.25">
      <c r="B9" s="177"/>
      <c r="C9" s="177"/>
      <c r="E9" s="53"/>
      <c r="F9" s="49"/>
      <c r="G9" s="53"/>
      <c r="H9" s="49"/>
      <c r="I9" s="53"/>
      <c r="J9" s="49"/>
      <c r="K9" s="53"/>
    </row>
    <row r="10" spans="2:22" s="31" customFormat="1" ht="29.25" customHeight="1" x14ac:dyDescent="0.2">
      <c r="B10" s="177"/>
      <c r="C10" s="177"/>
      <c r="D10" s="25"/>
      <c r="E10" s="38" t="s">
        <v>116</v>
      </c>
      <c r="F10" s="26"/>
      <c r="G10" s="38" t="s">
        <v>117</v>
      </c>
      <c r="H10" s="26"/>
      <c r="I10" s="38" t="s">
        <v>118</v>
      </c>
      <c r="J10" s="26"/>
      <c r="K10" s="38" t="s">
        <v>119</v>
      </c>
    </row>
    <row r="11" spans="2:22" ht="3.75" customHeight="1" x14ac:dyDescent="0.25">
      <c r="B11" s="32"/>
      <c r="C11" s="32"/>
      <c r="D11" s="42"/>
      <c r="E11" s="32"/>
      <c r="F11" s="42"/>
      <c r="G11" s="32"/>
      <c r="H11" s="42"/>
      <c r="I11" s="32"/>
      <c r="J11" s="42"/>
      <c r="K11" s="32"/>
    </row>
    <row r="12" spans="2:22" ht="17.25" customHeight="1" x14ac:dyDescent="0.2">
      <c r="C12" s="5" t="s">
        <v>20</v>
      </c>
      <c r="D12" s="43"/>
      <c r="E12" s="7">
        <v>110161.00000000016</v>
      </c>
      <c r="F12" s="7"/>
      <c r="G12" s="7">
        <v>1130541.0000000012</v>
      </c>
      <c r="H12" s="43"/>
      <c r="I12" s="69">
        <f>+E12/'Q13'!G12</f>
        <v>2.4254386930579748</v>
      </c>
      <c r="J12" s="43"/>
      <c r="K12" s="69">
        <f t="shared" ref="K12:K31" si="0">+G12/E12</f>
        <v>10.262624703842553</v>
      </c>
      <c r="L12" s="121"/>
      <c r="M12" s="139"/>
    </row>
    <row r="13" spans="2:22" ht="15" customHeight="1" x14ac:dyDescent="0.2">
      <c r="B13" s="8" t="s">
        <v>21</v>
      </c>
      <c r="C13" s="9" t="s">
        <v>27</v>
      </c>
      <c r="D13" s="51">
        <v>9719</v>
      </c>
      <c r="E13" s="34">
        <v>1896.9999999999993</v>
      </c>
      <c r="F13" s="34"/>
      <c r="G13" s="34">
        <v>12350.000000000004</v>
      </c>
      <c r="H13" s="51"/>
      <c r="I13" s="110">
        <f>+E13/'Q13'!G13</f>
        <v>1.6713656387665192</v>
      </c>
      <c r="J13" s="51"/>
      <c r="K13" s="110">
        <f t="shared" si="0"/>
        <v>6.5102793885081747</v>
      </c>
      <c r="L13" s="121"/>
      <c r="M13" s="139"/>
    </row>
    <row r="14" spans="2:22" ht="15" customHeight="1" x14ac:dyDescent="0.2">
      <c r="B14" s="10" t="s">
        <v>0</v>
      </c>
      <c r="C14" s="11" t="s">
        <v>22</v>
      </c>
      <c r="D14" s="51">
        <v>839</v>
      </c>
      <c r="E14" s="34">
        <v>487.00000000000006</v>
      </c>
      <c r="F14" s="34"/>
      <c r="G14" s="34">
        <v>4041.9999999999991</v>
      </c>
      <c r="H14" s="51"/>
      <c r="I14" s="110">
        <f>+E14/'Q13'!G14</f>
        <v>2.0123966942148761</v>
      </c>
      <c r="J14" s="51"/>
      <c r="K14" s="110">
        <f t="shared" si="0"/>
        <v>8.2997946611909619</v>
      </c>
      <c r="L14" s="121"/>
      <c r="M14" s="139"/>
    </row>
    <row r="15" spans="2:22" ht="15" customHeight="1" x14ac:dyDescent="0.2">
      <c r="B15" s="10" t="s">
        <v>1</v>
      </c>
      <c r="C15" s="11" t="s">
        <v>23</v>
      </c>
      <c r="D15" s="51">
        <v>33723</v>
      </c>
      <c r="E15" s="34">
        <v>27673.999999999993</v>
      </c>
      <c r="F15" s="34"/>
      <c r="G15" s="34">
        <v>338772.0000000021</v>
      </c>
      <c r="H15" s="51"/>
      <c r="I15" s="110">
        <f>+E15/'Q13'!G15</f>
        <v>4.1261368719248539</v>
      </c>
      <c r="J15" s="51"/>
      <c r="K15" s="110">
        <f t="shared" si="0"/>
        <v>12.241526342415343</v>
      </c>
      <c r="L15" s="121"/>
      <c r="M15" s="139"/>
    </row>
    <row r="16" spans="2:22" ht="15" customHeight="1" x14ac:dyDescent="0.2">
      <c r="B16" s="8" t="s">
        <v>2</v>
      </c>
      <c r="C16" s="9" t="s">
        <v>30</v>
      </c>
      <c r="D16" s="51">
        <v>395</v>
      </c>
      <c r="E16" s="34">
        <v>975.00000000000034</v>
      </c>
      <c r="F16" s="34"/>
      <c r="G16" s="34">
        <v>6698.9999999999882</v>
      </c>
      <c r="H16" s="51"/>
      <c r="I16" s="110">
        <f>+E16/'Q13'!G16</f>
        <v>4.3141592920353995</v>
      </c>
      <c r="J16" s="51"/>
      <c r="K16" s="110">
        <f t="shared" si="0"/>
        <v>6.8707692307692163</v>
      </c>
      <c r="L16" s="121"/>
      <c r="M16" s="139"/>
    </row>
    <row r="17" spans="2:13" ht="15" customHeight="1" x14ac:dyDescent="0.2">
      <c r="B17" s="10" t="s">
        <v>3</v>
      </c>
      <c r="C17" s="11" t="s">
        <v>28</v>
      </c>
      <c r="D17" s="51">
        <v>1166</v>
      </c>
      <c r="E17" s="34">
        <v>2968.9999999999968</v>
      </c>
      <c r="F17" s="34"/>
      <c r="G17" s="34">
        <v>33415.000000000036</v>
      </c>
      <c r="H17" s="51"/>
      <c r="I17" s="110">
        <f>+E17/'Q13'!G17</f>
        <v>4.9983164983164929</v>
      </c>
      <c r="J17" s="51"/>
      <c r="K17" s="110">
        <f t="shared" si="0"/>
        <v>11.254631188952533</v>
      </c>
      <c r="L17" s="121"/>
      <c r="M17" s="139"/>
    </row>
    <row r="18" spans="2:13" ht="15" customHeight="1" x14ac:dyDescent="0.2">
      <c r="B18" s="8" t="s">
        <v>4</v>
      </c>
      <c r="C18" s="9" t="s">
        <v>24</v>
      </c>
      <c r="D18" s="51">
        <v>30990</v>
      </c>
      <c r="E18" s="34">
        <v>8197.0000000000164</v>
      </c>
      <c r="F18" s="34"/>
      <c r="G18" s="34">
        <v>84817.000000000291</v>
      </c>
      <c r="H18" s="51"/>
      <c r="I18" s="110">
        <f>+E18/'Q13'!G18</f>
        <v>2.4615615615615667</v>
      </c>
      <c r="J18" s="51"/>
      <c r="K18" s="110">
        <f t="shared" si="0"/>
        <v>10.347322191045519</v>
      </c>
      <c r="L18" s="121"/>
      <c r="M18" s="139"/>
    </row>
    <row r="19" spans="2:13" ht="15" customHeight="1" x14ac:dyDescent="0.2">
      <c r="B19" s="8" t="s">
        <v>5</v>
      </c>
      <c r="C19" s="12" t="s">
        <v>29</v>
      </c>
      <c r="D19" s="51">
        <v>86126</v>
      </c>
      <c r="E19" s="34">
        <v>22660.000000000211</v>
      </c>
      <c r="F19" s="34"/>
      <c r="G19" s="34">
        <v>156750.99999999994</v>
      </c>
      <c r="H19" s="51"/>
      <c r="I19" s="110">
        <f>+E19/'Q13'!G19</f>
        <v>1.7736380713838613</v>
      </c>
      <c r="J19" s="51"/>
      <c r="K19" s="110">
        <f t="shared" si="0"/>
        <v>6.9175198587819278</v>
      </c>
      <c r="L19" s="121"/>
      <c r="M19" s="139"/>
    </row>
    <row r="20" spans="2:13" ht="15" customHeight="1" x14ac:dyDescent="0.2">
      <c r="B20" s="8" t="s">
        <v>6</v>
      </c>
      <c r="C20" s="12" t="s">
        <v>25</v>
      </c>
      <c r="D20" s="51">
        <v>11408</v>
      </c>
      <c r="E20" s="34">
        <v>4158.9999999999936</v>
      </c>
      <c r="F20" s="34"/>
      <c r="G20" s="34">
        <v>68065.999999999971</v>
      </c>
      <c r="H20" s="51"/>
      <c r="I20" s="110">
        <f>+E20/'Q13'!G20</f>
        <v>1.9738965353583264</v>
      </c>
      <c r="J20" s="51"/>
      <c r="K20" s="110">
        <f t="shared" si="0"/>
        <v>16.365953354171694</v>
      </c>
      <c r="L20" s="121"/>
      <c r="M20" s="139"/>
    </row>
    <row r="21" spans="2:13" ht="15" customHeight="1" x14ac:dyDescent="0.2">
      <c r="B21" s="8" t="s">
        <v>7</v>
      </c>
      <c r="C21" s="12" t="s">
        <v>35</v>
      </c>
      <c r="D21" s="51">
        <v>30465</v>
      </c>
      <c r="E21" s="34">
        <v>14527.000000000082</v>
      </c>
      <c r="F21" s="34"/>
      <c r="G21" s="34">
        <v>125369.0000000013</v>
      </c>
      <c r="H21" s="51"/>
      <c r="I21" s="110">
        <f>+E21/'Q13'!G21</f>
        <v>2.6321797427070268</v>
      </c>
      <c r="J21" s="51"/>
      <c r="K21" s="110">
        <f t="shared" si="0"/>
        <v>8.630068148964039</v>
      </c>
      <c r="L21" s="121"/>
      <c r="M21" s="139"/>
    </row>
    <row r="22" spans="2:13" ht="15" customHeight="1" x14ac:dyDescent="0.2">
      <c r="B22" s="8" t="s">
        <v>8</v>
      </c>
      <c r="C22" s="13" t="s">
        <v>31</v>
      </c>
      <c r="D22" s="51">
        <v>4076</v>
      </c>
      <c r="E22" s="34">
        <v>1862.0000000000014</v>
      </c>
      <c r="F22" s="34"/>
      <c r="G22" s="34">
        <v>23099.000000000011</v>
      </c>
      <c r="H22" s="51"/>
      <c r="I22" s="110">
        <f>+E22/'Q13'!G22</f>
        <v>2.6638054363376273</v>
      </c>
      <c r="J22" s="51"/>
      <c r="K22" s="110">
        <f t="shared" si="0"/>
        <v>12.405477980665948</v>
      </c>
      <c r="L22" s="121"/>
      <c r="M22" s="139"/>
    </row>
    <row r="23" spans="2:13" ht="15" customHeight="1" x14ac:dyDescent="0.2">
      <c r="B23" s="8" t="s">
        <v>9</v>
      </c>
      <c r="C23" s="13" t="s">
        <v>32</v>
      </c>
      <c r="D23" s="51">
        <v>10099</v>
      </c>
      <c r="E23" s="34">
        <v>2886.0000000000077</v>
      </c>
      <c r="F23" s="34"/>
      <c r="G23" s="34">
        <v>20527.999999999967</v>
      </c>
      <c r="H23" s="51"/>
      <c r="I23" s="110">
        <f>+E23/'Q13'!G23</f>
        <v>1.6159014557670817</v>
      </c>
      <c r="J23" s="51"/>
      <c r="K23" s="110">
        <f t="shared" si="0"/>
        <v>7.1129591129590821</v>
      </c>
      <c r="L23" s="121"/>
      <c r="M23" s="139"/>
    </row>
    <row r="24" spans="2:13" ht="15" customHeight="1" x14ac:dyDescent="0.2">
      <c r="B24" s="8" t="s">
        <v>10</v>
      </c>
      <c r="C24" s="13" t="s">
        <v>33</v>
      </c>
      <c r="D24" s="51">
        <v>5748</v>
      </c>
      <c r="E24" s="34">
        <v>921.00000000000034</v>
      </c>
      <c r="F24" s="34"/>
      <c r="G24" s="34">
        <v>4763.9999999999982</v>
      </c>
      <c r="H24" s="51"/>
      <c r="I24" s="110">
        <f>+E24/'Q13'!G24</f>
        <v>2.0331125827814578</v>
      </c>
      <c r="J24" s="51"/>
      <c r="K24" s="110">
        <f t="shared" si="0"/>
        <v>5.1726384364820808</v>
      </c>
      <c r="L24" s="121"/>
      <c r="M24" s="139"/>
    </row>
    <row r="25" spans="2:13" ht="15" customHeight="1" x14ac:dyDescent="0.2">
      <c r="B25" s="8" t="s">
        <v>11</v>
      </c>
      <c r="C25" s="13" t="s">
        <v>36</v>
      </c>
      <c r="D25" s="51">
        <v>18029</v>
      </c>
      <c r="E25" s="34">
        <v>4258.0000000000118</v>
      </c>
      <c r="F25" s="34"/>
      <c r="G25" s="34">
        <v>32170.999999999993</v>
      </c>
      <c r="H25" s="51"/>
      <c r="I25" s="110">
        <f>+E25/'Q13'!G25</f>
        <v>1.8916037316748164</v>
      </c>
      <c r="J25" s="51"/>
      <c r="K25" s="110">
        <f t="shared" si="0"/>
        <v>7.5554250821981928</v>
      </c>
      <c r="L25" s="121"/>
      <c r="M25" s="139"/>
    </row>
    <row r="26" spans="2:13" ht="15" customHeight="1" x14ac:dyDescent="0.2">
      <c r="B26" s="8" t="s">
        <v>12</v>
      </c>
      <c r="C26" s="12" t="s">
        <v>34</v>
      </c>
      <c r="D26" s="51">
        <v>7821</v>
      </c>
      <c r="E26" s="34">
        <v>4494.9999999999936</v>
      </c>
      <c r="F26" s="34"/>
      <c r="G26" s="34">
        <v>96955.999999999796</v>
      </c>
      <c r="H26" s="51"/>
      <c r="I26" s="110">
        <f>+E26/'Q13'!G26</f>
        <v>4.6388028895768771</v>
      </c>
      <c r="J26" s="51"/>
      <c r="K26" s="110">
        <f t="shared" si="0"/>
        <v>21.569744160177962</v>
      </c>
      <c r="L26" s="121"/>
      <c r="M26" s="139"/>
    </row>
    <row r="27" spans="2:13" ht="15" customHeight="1" x14ac:dyDescent="0.2">
      <c r="B27" s="14" t="s">
        <v>13</v>
      </c>
      <c r="C27" s="15" t="s">
        <v>37</v>
      </c>
      <c r="D27" s="51">
        <v>766</v>
      </c>
      <c r="E27" s="34">
        <v>347.00000000000011</v>
      </c>
      <c r="F27" s="34"/>
      <c r="G27" s="34">
        <v>4241.9999999999973</v>
      </c>
      <c r="H27" s="51"/>
      <c r="I27" s="110">
        <f>+E27/'Q13'!G27</f>
        <v>2.1823899371069189</v>
      </c>
      <c r="J27" s="51"/>
      <c r="K27" s="110">
        <f t="shared" si="0"/>
        <v>12.224783861671458</v>
      </c>
      <c r="L27" s="121"/>
      <c r="M27" s="139"/>
    </row>
    <row r="28" spans="2:13" ht="15" customHeight="1" x14ac:dyDescent="0.2">
      <c r="B28" s="8" t="s">
        <v>14</v>
      </c>
      <c r="C28" s="13" t="s">
        <v>26</v>
      </c>
      <c r="D28" s="51">
        <v>3903</v>
      </c>
      <c r="E28" s="34">
        <v>1363</v>
      </c>
      <c r="F28" s="34"/>
      <c r="G28" s="34">
        <v>13509.000000000007</v>
      </c>
      <c r="H28" s="51"/>
      <c r="I28" s="110">
        <f>+E28/'Q13'!G28</f>
        <v>1.9527220630372493</v>
      </c>
      <c r="J28" s="51"/>
      <c r="K28" s="110">
        <f t="shared" si="0"/>
        <v>9.9112252384446133</v>
      </c>
      <c r="L28" s="121"/>
      <c r="M28" s="139"/>
    </row>
    <row r="29" spans="2:13" ht="15" customHeight="1" x14ac:dyDescent="0.2">
      <c r="B29" s="8" t="s">
        <v>15</v>
      </c>
      <c r="C29" s="13" t="s">
        <v>38</v>
      </c>
      <c r="D29" s="51">
        <v>14825</v>
      </c>
      <c r="E29" s="34">
        <v>6788.0000000000073</v>
      </c>
      <c r="F29" s="34"/>
      <c r="G29" s="34">
        <v>84036.000000000073</v>
      </c>
      <c r="H29" s="51"/>
      <c r="I29" s="110">
        <f>+E29/'Q13'!G29</f>
        <v>1.9202263083451223</v>
      </c>
      <c r="J29" s="51"/>
      <c r="K29" s="110">
        <f t="shared" si="0"/>
        <v>12.380082498526809</v>
      </c>
      <c r="L29" s="121"/>
      <c r="M29" s="139"/>
    </row>
    <row r="30" spans="2:13" ht="15" customHeight="1" x14ac:dyDescent="0.2">
      <c r="B30" s="8" t="s">
        <v>16</v>
      </c>
      <c r="C30" s="13" t="s">
        <v>39</v>
      </c>
      <c r="D30" s="51">
        <v>2557</v>
      </c>
      <c r="E30" s="34">
        <v>562.99999999999955</v>
      </c>
      <c r="F30" s="34"/>
      <c r="G30" s="34">
        <v>6390.0000000000027</v>
      </c>
      <c r="H30" s="51"/>
      <c r="I30" s="110">
        <f>+E30/'Q13'!G30</f>
        <v>1.6085714285714272</v>
      </c>
      <c r="J30" s="51"/>
      <c r="K30" s="110">
        <f t="shared" si="0"/>
        <v>11.3499111900533</v>
      </c>
      <c r="L30" s="121"/>
      <c r="M30" s="139"/>
    </row>
    <row r="31" spans="2:13" ht="15" customHeight="1" x14ac:dyDescent="0.2">
      <c r="B31" s="8" t="s">
        <v>17</v>
      </c>
      <c r="C31" s="13" t="s">
        <v>40</v>
      </c>
      <c r="D31" s="51">
        <v>13916</v>
      </c>
      <c r="E31" s="51">
        <v>3126.0000000000118</v>
      </c>
      <c r="F31" s="51"/>
      <c r="G31" s="51">
        <v>14548.999999999998</v>
      </c>
      <c r="H31" s="51"/>
      <c r="I31" s="110">
        <f>+E31/'Q13'!G31</f>
        <v>1.6618819776714577</v>
      </c>
      <c r="J31" s="51"/>
      <c r="K31" s="110">
        <f t="shared" si="0"/>
        <v>4.6541906589891049</v>
      </c>
      <c r="L31" s="121"/>
      <c r="M31" s="139"/>
    </row>
    <row r="32" spans="2:13" ht="15" customHeight="1" x14ac:dyDescent="0.2">
      <c r="B32" s="14" t="s">
        <v>18</v>
      </c>
      <c r="C32" s="15" t="s">
        <v>69</v>
      </c>
      <c r="D32" s="51">
        <v>2</v>
      </c>
      <c r="E32" s="51">
        <v>0</v>
      </c>
      <c r="G32" s="51">
        <v>0</v>
      </c>
      <c r="H32" s="51"/>
      <c r="I32" s="51">
        <v>0</v>
      </c>
      <c r="J32" s="51"/>
      <c r="K32" s="51">
        <v>0</v>
      </c>
      <c r="M32" s="139"/>
    </row>
    <row r="33" spans="2:11" ht="15" customHeight="1" x14ac:dyDescent="0.25">
      <c r="B33" s="14" t="s">
        <v>19</v>
      </c>
      <c r="C33" s="15" t="s">
        <v>41</v>
      </c>
      <c r="D33" s="51">
        <v>8</v>
      </c>
      <c r="E33" s="51">
        <v>7</v>
      </c>
      <c r="F33" s="51"/>
      <c r="G33" s="51">
        <v>16</v>
      </c>
      <c r="H33" s="51"/>
      <c r="I33" s="51">
        <v>0</v>
      </c>
      <c r="J33" s="51"/>
      <c r="K33" s="51">
        <v>0</v>
      </c>
    </row>
    <row r="34" spans="2:11" ht="3.75" customHeight="1" x14ac:dyDescent="0.25">
      <c r="B34" s="32"/>
      <c r="C34" s="32"/>
      <c r="D34" s="42"/>
      <c r="E34" s="42"/>
      <c r="F34" s="42"/>
      <c r="G34" s="42"/>
      <c r="H34" s="42"/>
      <c r="I34" s="42"/>
      <c r="J34" s="42"/>
      <c r="K34" s="42"/>
    </row>
    <row r="35" spans="2:11" x14ac:dyDescent="0.2">
      <c r="C35" s="1"/>
      <c r="E35" s="29"/>
      <c r="G35" s="29"/>
      <c r="I35" s="29"/>
      <c r="K35" s="29"/>
    </row>
    <row r="36" spans="2:11" x14ac:dyDescent="0.25">
      <c r="C36" s="17"/>
      <c r="D36" s="9"/>
      <c r="E36" s="29"/>
      <c r="F36" s="9"/>
      <c r="G36" s="29"/>
      <c r="H36" s="9"/>
      <c r="I36" s="29"/>
      <c r="J36" s="9"/>
      <c r="K36" s="29"/>
    </row>
    <row r="37" spans="2:11" x14ac:dyDescent="0.25">
      <c r="C37" s="17"/>
      <c r="D37" s="9"/>
      <c r="E37" s="29"/>
      <c r="F37" s="9"/>
      <c r="G37" s="29"/>
      <c r="H37" s="9"/>
      <c r="I37" s="29"/>
      <c r="J37" s="9"/>
      <c r="K37" s="29"/>
    </row>
    <row r="38" spans="2:11" x14ac:dyDescent="0.25">
      <c r="C38" s="17"/>
      <c r="D38" s="9"/>
      <c r="F38" s="9"/>
      <c r="H38" s="9"/>
      <c r="J38" s="9"/>
    </row>
    <row r="39" spans="2:11" x14ac:dyDescent="0.25">
      <c r="C39" s="17"/>
      <c r="D39" s="9"/>
      <c r="F39" s="9"/>
      <c r="H39" s="9"/>
      <c r="J39" s="9"/>
    </row>
    <row r="40" spans="2:11" x14ac:dyDescent="0.25">
      <c r="C40" s="17"/>
      <c r="D40" s="9"/>
      <c r="F40" s="9"/>
      <c r="H40" s="9"/>
      <c r="J40" s="9"/>
    </row>
    <row r="41" spans="2:11" x14ac:dyDescent="0.25">
      <c r="C41" s="17"/>
      <c r="D41" s="9"/>
      <c r="F41" s="9"/>
      <c r="H41" s="9"/>
      <c r="J41" s="9"/>
    </row>
    <row r="42" spans="2:11" x14ac:dyDescent="0.25">
      <c r="C42" s="17"/>
      <c r="D42" s="12"/>
      <c r="F42" s="12"/>
      <c r="H42" s="12"/>
      <c r="J42" s="12"/>
    </row>
    <row r="43" spans="2:11" x14ac:dyDescent="0.25">
      <c r="C43" s="17"/>
      <c r="D43" s="12"/>
      <c r="F43" s="12"/>
      <c r="H43" s="12"/>
      <c r="J43" s="12"/>
    </row>
    <row r="44" spans="2:11" x14ac:dyDescent="0.25">
      <c r="C44" s="17"/>
      <c r="D44" s="12"/>
      <c r="F44" s="12"/>
      <c r="H44" s="12"/>
      <c r="J44" s="12"/>
    </row>
    <row r="45" spans="2:11" x14ac:dyDescent="0.25">
      <c r="C45" s="17"/>
      <c r="D45" s="12"/>
      <c r="F45" s="12"/>
      <c r="H45" s="12"/>
      <c r="J45" s="12"/>
    </row>
    <row r="46" spans="2:11" x14ac:dyDescent="0.25">
      <c r="C46" s="17"/>
      <c r="D46" s="12"/>
      <c r="F46" s="12"/>
      <c r="H46" s="12"/>
      <c r="J46" s="12"/>
    </row>
    <row r="47" spans="2:11" x14ac:dyDescent="0.25">
      <c r="C47" s="17"/>
      <c r="D47" s="12"/>
      <c r="F47" s="12"/>
      <c r="H47" s="12"/>
      <c r="J47" s="12"/>
    </row>
    <row r="48" spans="2:11" x14ac:dyDescent="0.25">
      <c r="C48" s="17"/>
      <c r="D48" s="12"/>
      <c r="F48" s="12"/>
      <c r="H48" s="12"/>
      <c r="J48" s="12"/>
    </row>
    <row r="49" spans="3:10" x14ac:dyDescent="0.25">
      <c r="C49" s="17"/>
      <c r="D49" s="12"/>
      <c r="F49" s="12"/>
      <c r="H49" s="12"/>
      <c r="J49" s="12"/>
    </row>
    <row r="50" spans="3:10" x14ac:dyDescent="0.25">
      <c r="C50" s="17"/>
      <c r="D50" s="12"/>
      <c r="F50" s="12"/>
      <c r="H50" s="12"/>
      <c r="J50" s="12"/>
    </row>
    <row r="51" spans="3:10" x14ac:dyDescent="0.25">
      <c r="C51" s="17"/>
      <c r="D51" s="12"/>
      <c r="F51" s="12"/>
      <c r="H51" s="12"/>
      <c r="J51" s="12"/>
    </row>
    <row r="52" spans="3:10" x14ac:dyDescent="0.25">
      <c r="C52" s="17"/>
      <c r="D52" s="12"/>
      <c r="F52" s="12"/>
      <c r="H52" s="12"/>
      <c r="J52" s="12"/>
    </row>
    <row r="54" spans="3:10" x14ac:dyDescent="0.2">
      <c r="C54" s="1"/>
      <c r="D54" s="19"/>
      <c r="F54" s="19"/>
      <c r="H54" s="19"/>
      <c r="J54" s="19"/>
    </row>
    <row r="55" spans="3:10" x14ac:dyDescent="0.2">
      <c r="C55" s="3"/>
      <c r="D55" s="20"/>
      <c r="F55" s="20"/>
      <c r="H55" s="20"/>
      <c r="J55" s="20"/>
    </row>
    <row r="56" spans="3:10" x14ac:dyDescent="0.2">
      <c r="C56" s="4"/>
      <c r="D56" s="20"/>
      <c r="F56" s="20"/>
      <c r="H56" s="20"/>
      <c r="J56" s="20"/>
    </row>
  </sheetData>
  <mergeCells count="5">
    <mergeCell ref="B3:K3"/>
    <mergeCell ref="B5:K5"/>
    <mergeCell ref="B6:K6"/>
    <mergeCell ref="B8:C10"/>
    <mergeCell ref="E8:K8"/>
  </mergeCells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M56"/>
  <sheetViews>
    <sheetView workbookViewId="0">
      <selection activeCell="B5" sqref="B5:K5"/>
    </sheetView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9" customWidth="1"/>
    <col min="5" max="5" width="9.5703125" style="28" bestFit="1" customWidth="1"/>
    <col min="6" max="6" width="0.85546875" style="29" customWidth="1"/>
    <col min="7" max="7" width="9.85546875" style="28" bestFit="1" customWidth="1"/>
    <col min="8" max="8" width="0.85546875" style="29" customWidth="1"/>
    <col min="9" max="9" width="10.28515625" style="28" bestFit="1" customWidth="1"/>
    <col min="10" max="10" width="0.85546875" style="29" customWidth="1"/>
    <col min="11" max="11" width="16.5703125" style="28" customWidth="1"/>
    <col min="12" max="16384" width="9.140625" style="28"/>
  </cols>
  <sheetData>
    <row r="2" spans="2:13" ht="15" x14ac:dyDescent="0.25">
      <c r="K2" s="27" t="s">
        <v>128</v>
      </c>
    </row>
    <row r="3" spans="2:13" ht="37.5" customHeight="1" x14ac:dyDescent="0.25">
      <c r="B3" s="178" t="s">
        <v>129</v>
      </c>
      <c r="C3" s="178"/>
      <c r="D3" s="178"/>
      <c r="E3" s="178"/>
      <c r="F3" s="178"/>
      <c r="G3" s="178"/>
      <c r="H3" s="178"/>
      <c r="I3" s="178"/>
      <c r="J3" s="178"/>
      <c r="K3" s="178"/>
    </row>
    <row r="4" spans="2:13" ht="3" customHeight="1" x14ac:dyDescent="0.25"/>
    <row r="5" spans="2:13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</row>
    <row r="6" spans="2:13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</row>
    <row r="7" spans="2:13" ht="3" customHeight="1" x14ac:dyDescent="0.25"/>
    <row r="8" spans="2:13" ht="19.5" customHeight="1" x14ac:dyDescent="0.25">
      <c r="B8" s="177" t="s">
        <v>43</v>
      </c>
      <c r="C8" s="177"/>
      <c r="D8" s="24"/>
      <c r="E8" s="187" t="s">
        <v>125</v>
      </c>
      <c r="F8" s="187"/>
      <c r="G8" s="187"/>
      <c r="H8" s="188"/>
      <c r="I8" s="188"/>
      <c r="J8" s="188"/>
      <c r="K8" s="188"/>
    </row>
    <row r="9" spans="2:13" s="29" customFormat="1" ht="3.75" customHeight="1" x14ac:dyDescent="0.25">
      <c r="B9" s="177"/>
      <c r="C9" s="177"/>
      <c r="E9" s="53"/>
      <c r="F9" s="49"/>
      <c r="G9" s="53"/>
      <c r="H9" s="49"/>
      <c r="I9" s="53"/>
      <c r="J9" s="49"/>
      <c r="K9" s="53"/>
    </row>
    <row r="10" spans="2:13" s="31" customFormat="1" ht="29.25" customHeight="1" x14ac:dyDescent="0.2">
      <c r="B10" s="177"/>
      <c r="C10" s="177"/>
      <c r="D10" s="25"/>
      <c r="E10" s="38" t="s">
        <v>116</v>
      </c>
      <c r="F10" s="26"/>
      <c r="G10" s="38" t="s">
        <v>117</v>
      </c>
      <c r="H10" s="26"/>
      <c r="I10" s="38" t="s">
        <v>118</v>
      </c>
      <c r="J10" s="26"/>
      <c r="K10" s="38" t="s">
        <v>119</v>
      </c>
    </row>
    <row r="11" spans="2:13" ht="3.75" customHeight="1" x14ac:dyDescent="0.25">
      <c r="B11" s="32"/>
      <c r="C11" s="32"/>
      <c r="D11" s="42"/>
      <c r="E11" s="32"/>
      <c r="F11" s="42"/>
      <c r="G11" s="32"/>
      <c r="H11" s="42"/>
      <c r="I11" s="32"/>
      <c r="J11" s="42"/>
      <c r="K11" s="32"/>
    </row>
    <row r="12" spans="2:13" ht="17.25" customHeight="1" x14ac:dyDescent="0.2">
      <c r="C12" s="5" t="s">
        <v>20</v>
      </c>
      <c r="D12" s="43"/>
      <c r="E12" s="7">
        <v>309102.99999999808</v>
      </c>
      <c r="F12" s="7"/>
      <c r="G12" s="7">
        <v>1374719.000000024</v>
      </c>
      <c r="H12" s="43"/>
      <c r="I12" s="69">
        <f>+E12/'Q13'!I12</f>
        <v>9.4161208761080228</v>
      </c>
      <c r="J12" s="69"/>
      <c r="K12" s="69">
        <f t="shared" ref="K12:K31" si="0">+G12/E12</f>
        <v>4.4474463204822747</v>
      </c>
      <c r="L12" s="82"/>
      <c r="M12" s="141"/>
    </row>
    <row r="13" spans="2:13" ht="15" customHeight="1" x14ac:dyDescent="0.2">
      <c r="B13" s="8" t="s">
        <v>21</v>
      </c>
      <c r="C13" s="9" t="s">
        <v>27</v>
      </c>
      <c r="D13" s="51">
        <v>9719</v>
      </c>
      <c r="E13" s="34">
        <v>1997.9999999999993</v>
      </c>
      <c r="F13" s="34"/>
      <c r="G13" s="34">
        <v>15192.999999999985</v>
      </c>
      <c r="H13" s="51"/>
      <c r="I13" s="110">
        <f>+E13/'Q13'!I13</f>
        <v>2.3617021276595738</v>
      </c>
      <c r="J13" s="51"/>
      <c r="K13" s="110">
        <f t="shared" si="0"/>
        <v>7.6041041041040991</v>
      </c>
      <c r="L13" s="82"/>
      <c r="M13" s="141"/>
    </row>
    <row r="14" spans="2:13" ht="15" customHeight="1" x14ac:dyDescent="0.2">
      <c r="B14" s="10" t="s">
        <v>0</v>
      </c>
      <c r="C14" s="11" t="s">
        <v>22</v>
      </c>
      <c r="D14" s="51">
        <v>839</v>
      </c>
      <c r="E14" s="34">
        <v>1341.9999999999986</v>
      </c>
      <c r="F14" s="34"/>
      <c r="G14" s="34">
        <v>9508.0000000000036</v>
      </c>
      <c r="H14" s="51"/>
      <c r="I14" s="110">
        <f>+E14/'Q13'!I14</f>
        <v>5.7844827586206842</v>
      </c>
      <c r="J14" s="51"/>
      <c r="K14" s="110">
        <f t="shared" si="0"/>
        <v>7.0849478390462099</v>
      </c>
      <c r="L14" s="82"/>
      <c r="M14" s="141"/>
    </row>
    <row r="15" spans="2:13" ht="15" customHeight="1" x14ac:dyDescent="0.2">
      <c r="B15" s="10" t="s">
        <v>1</v>
      </c>
      <c r="C15" s="11" t="s">
        <v>23</v>
      </c>
      <c r="D15" s="51">
        <v>33723</v>
      </c>
      <c r="E15" s="34">
        <v>43736.000000000029</v>
      </c>
      <c r="F15" s="34"/>
      <c r="G15" s="34">
        <v>355265.99999999895</v>
      </c>
      <c r="H15" s="51"/>
      <c r="I15" s="110">
        <f>+E15/'Q13'!I15</f>
        <v>8.1052631578947416</v>
      </c>
      <c r="J15" s="51"/>
      <c r="K15" s="110">
        <f t="shared" si="0"/>
        <v>8.1229650631058785</v>
      </c>
      <c r="L15" s="82"/>
      <c r="M15" s="141"/>
    </row>
    <row r="16" spans="2:13" ht="15" customHeight="1" x14ac:dyDescent="0.2">
      <c r="B16" s="8" t="s">
        <v>2</v>
      </c>
      <c r="C16" s="9" t="s">
        <v>30</v>
      </c>
      <c r="D16" s="51">
        <v>395</v>
      </c>
      <c r="E16" s="34">
        <v>961.00000000000057</v>
      </c>
      <c r="F16" s="34"/>
      <c r="G16" s="34">
        <v>5378.0000000000009</v>
      </c>
      <c r="H16" s="51"/>
      <c r="I16" s="110">
        <f>+E16/'Q13'!I16</f>
        <v>4.8535353535353565</v>
      </c>
      <c r="J16" s="51"/>
      <c r="K16" s="110">
        <f t="shared" si="0"/>
        <v>5.5962539021852216</v>
      </c>
      <c r="L16" s="82"/>
      <c r="M16" s="141"/>
    </row>
    <row r="17" spans="2:13" ht="15" customHeight="1" x14ac:dyDescent="0.2">
      <c r="B17" s="10" t="s">
        <v>3</v>
      </c>
      <c r="C17" s="11" t="s">
        <v>28</v>
      </c>
      <c r="D17" s="51">
        <v>1166</v>
      </c>
      <c r="E17" s="34">
        <v>6891.0000000000109</v>
      </c>
      <c r="F17" s="34"/>
      <c r="G17" s="34">
        <v>39976.999999999927</v>
      </c>
      <c r="H17" s="51"/>
      <c r="I17" s="110">
        <f>+E17/'Q13'!I17</f>
        <v>11.88103448275864</v>
      </c>
      <c r="J17" s="51"/>
      <c r="K17" s="110">
        <f t="shared" si="0"/>
        <v>5.8013350747351424</v>
      </c>
      <c r="L17" s="82"/>
      <c r="M17" s="141"/>
    </row>
    <row r="18" spans="2:13" ht="15" customHeight="1" x14ac:dyDescent="0.2">
      <c r="B18" s="8" t="s">
        <v>4</v>
      </c>
      <c r="C18" s="9" t="s">
        <v>24</v>
      </c>
      <c r="D18" s="51">
        <v>30990</v>
      </c>
      <c r="E18" s="34">
        <v>50521.000000000007</v>
      </c>
      <c r="F18" s="34"/>
      <c r="G18" s="34">
        <v>192122.00000000032</v>
      </c>
      <c r="H18" s="51"/>
      <c r="I18" s="110">
        <f>+E18/'Q13'!I18</f>
        <v>15.062909958258798</v>
      </c>
      <c r="J18" s="51"/>
      <c r="K18" s="110">
        <f t="shared" si="0"/>
        <v>3.802814671126864</v>
      </c>
      <c r="L18" s="82"/>
      <c r="M18" s="141"/>
    </row>
    <row r="19" spans="2:13" ht="15" customHeight="1" x14ac:dyDescent="0.2">
      <c r="B19" s="8" t="s">
        <v>5</v>
      </c>
      <c r="C19" s="12" t="s">
        <v>29</v>
      </c>
      <c r="D19" s="51">
        <v>86126</v>
      </c>
      <c r="E19" s="34">
        <v>100834.99999999967</v>
      </c>
      <c r="F19" s="34"/>
      <c r="G19" s="34">
        <v>255456.99999999985</v>
      </c>
      <c r="H19" s="51"/>
      <c r="I19" s="110">
        <f>+E19/'Q13'!I19</f>
        <v>10.405014962336153</v>
      </c>
      <c r="J19" s="51"/>
      <c r="K19" s="110">
        <f t="shared" si="0"/>
        <v>2.5334159765954349</v>
      </c>
      <c r="L19" s="82"/>
      <c r="M19" s="141"/>
    </row>
    <row r="20" spans="2:13" ht="15" customHeight="1" x14ac:dyDescent="0.2">
      <c r="B20" s="8" t="s">
        <v>6</v>
      </c>
      <c r="C20" s="12" t="s">
        <v>25</v>
      </c>
      <c r="D20" s="51">
        <v>11408</v>
      </c>
      <c r="E20" s="34">
        <v>8136.9999999999955</v>
      </c>
      <c r="F20" s="34"/>
      <c r="G20" s="34">
        <v>39769.999999999905</v>
      </c>
      <c r="H20" s="51"/>
      <c r="I20" s="110">
        <f>+E20/'Q13'!I20</f>
        <v>7.7643129770992321</v>
      </c>
      <c r="J20" s="51"/>
      <c r="K20" s="110">
        <f t="shared" si="0"/>
        <v>4.8875506943590912</v>
      </c>
      <c r="L20" s="82"/>
      <c r="M20" s="141"/>
    </row>
    <row r="21" spans="2:13" ht="15" customHeight="1" x14ac:dyDescent="0.2">
      <c r="B21" s="8" t="s">
        <v>7</v>
      </c>
      <c r="C21" s="12" t="s">
        <v>35</v>
      </c>
      <c r="D21" s="51">
        <v>30465</v>
      </c>
      <c r="E21" s="34">
        <v>18643.999999999993</v>
      </c>
      <c r="F21" s="34"/>
      <c r="G21" s="34">
        <v>125892.00000000083</v>
      </c>
      <c r="H21" s="51"/>
      <c r="I21" s="110">
        <f>+E21/'Q13'!I21</f>
        <v>5.5307030554731513</v>
      </c>
      <c r="J21" s="51"/>
      <c r="K21" s="110">
        <f t="shared" si="0"/>
        <v>6.7524136451405745</v>
      </c>
      <c r="L21" s="82"/>
      <c r="M21" s="141"/>
    </row>
    <row r="22" spans="2:13" ht="15" customHeight="1" x14ac:dyDescent="0.2">
      <c r="B22" s="8" t="s">
        <v>8</v>
      </c>
      <c r="C22" s="13" t="s">
        <v>31</v>
      </c>
      <c r="D22" s="51">
        <v>4076</v>
      </c>
      <c r="E22" s="34">
        <v>7109.0000000000073</v>
      </c>
      <c r="F22" s="34"/>
      <c r="G22" s="34">
        <v>35721.000000000022</v>
      </c>
      <c r="H22" s="51"/>
      <c r="I22" s="110">
        <f>+E22/'Q13'!I22</f>
        <v>13.884765625000014</v>
      </c>
      <c r="J22" s="51"/>
      <c r="K22" s="110">
        <f t="shared" si="0"/>
        <v>5.0247573498382314</v>
      </c>
      <c r="L22" s="82"/>
      <c r="M22" s="141"/>
    </row>
    <row r="23" spans="2:13" ht="15" customHeight="1" x14ac:dyDescent="0.2">
      <c r="B23" s="8" t="s">
        <v>9</v>
      </c>
      <c r="C23" s="13" t="s">
        <v>32</v>
      </c>
      <c r="D23" s="51">
        <v>10099</v>
      </c>
      <c r="E23" s="34">
        <v>2032.000000000005</v>
      </c>
      <c r="F23" s="34"/>
      <c r="G23" s="34">
        <v>12597</v>
      </c>
      <c r="H23" s="51"/>
      <c r="I23" s="110">
        <f>+E23/'Q13'!I23</f>
        <v>2.6219354838709741</v>
      </c>
      <c r="J23" s="51"/>
      <c r="K23" s="110">
        <f t="shared" si="0"/>
        <v>6.1993110236220321</v>
      </c>
      <c r="L23" s="82"/>
      <c r="M23" s="141"/>
    </row>
    <row r="24" spans="2:13" ht="15" customHeight="1" x14ac:dyDescent="0.2">
      <c r="B24" s="8" t="s">
        <v>10</v>
      </c>
      <c r="C24" s="13" t="s">
        <v>33</v>
      </c>
      <c r="D24" s="51">
        <v>5748</v>
      </c>
      <c r="E24" s="34">
        <v>967.99999999999932</v>
      </c>
      <c r="F24" s="34"/>
      <c r="G24" s="34">
        <v>3511.9999999999977</v>
      </c>
      <c r="H24" s="51"/>
      <c r="I24" s="110">
        <f>+E24/'Q13'!I24</f>
        <v>3.1737704918032765</v>
      </c>
      <c r="J24" s="51"/>
      <c r="K24" s="110">
        <f t="shared" si="0"/>
        <v>3.6280991735537191</v>
      </c>
      <c r="L24" s="82"/>
      <c r="M24" s="141"/>
    </row>
    <row r="25" spans="2:13" ht="15" customHeight="1" x14ac:dyDescent="0.2">
      <c r="B25" s="8" t="s">
        <v>11</v>
      </c>
      <c r="C25" s="13" t="s">
        <v>36</v>
      </c>
      <c r="D25" s="51">
        <v>18029</v>
      </c>
      <c r="E25" s="34">
        <v>12559.999999999982</v>
      </c>
      <c r="F25" s="34"/>
      <c r="G25" s="34">
        <v>39722.999999999854</v>
      </c>
      <c r="H25" s="51"/>
      <c r="I25" s="110">
        <f>+E25/'Q13'!I25</f>
        <v>8.4238765928906645</v>
      </c>
      <c r="J25" s="51"/>
      <c r="K25" s="110">
        <f t="shared" si="0"/>
        <v>3.1626592356687828</v>
      </c>
      <c r="L25" s="82"/>
      <c r="M25" s="141"/>
    </row>
    <row r="26" spans="2:13" ht="15" customHeight="1" x14ac:dyDescent="0.2">
      <c r="B26" s="8" t="s">
        <v>12</v>
      </c>
      <c r="C26" s="12" t="s">
        <v>34</v>
      </c>
      <c r="D26" s="51">
        <v>7821</v>
      </c>
      <c r="E26" s="34">
        <v>32190.000000000051</v>
      </c>
      <c r="F26" s="34"/>
      <c r="G26" s="34">
        <v>119014.00000000036</v>
      </c>
      <c r="H26" s="51"/>
      <c r="I26" s="110">
        <f>+E26/'Q13'!I26</f>
        <v>34.612903225806505</v>
      </c>
      <c r="J26" s="51"/>
      <c r="K26" s="110">
        <f t="shared" si="0"/>
        <v>3.6972351662006888</v>
      </c>
      <c r="L26" s="82"/>
      <c r="M26" s="141"/>
    </row>
    <row r="27" spans="2:13" ht="15" customHeight="1" x14ac:dyDescent="0.2">
      <c r="B27" s="14" t="s">
        <v>13</v>
      </c>
      <c r="C27" s="15" t="s">
        <v>37</v>
      </c>
      <c r="D27" s="51">
        <v>766</v>
      </c>
      <c r="E27" s="34">
        <v>686.99999999999966</v>
      </c>
      <c r="F27" s="34"/>
      <c r="G27" s="34">
        <v>3562.0000000000014</v>
      </c>
      <c r="H27" s="51"/>
      <c r="I27" s="110">
        <f>+E27/'Q13'!I27</f>
        <v>8.587499999999995</v>
      </c>
      <c r="J27" s="51"/>
      <c r="K27" s="110">
        <f t="shared" si="0"/>
        <v>5.1848617176128142</v>
      </c>
      <c r="L27" s="82"/>
      <c r="M27" s="141"/>
    </row>
    <row r="28" spans="2:13" ht="15" customHeight="1" x14ac:dyDescent="0.2">
      <c r="B28" s="8" t="s">
        <v>14</v>
      </c>
      <c r="C28" s="13" t="s">
        <v>26</v>
      </c>
      <c r="D28" s="51">
        <v>3903</v>
      </c>
      <c r="E28" s="34">
        <v>1339.0000000000014</v>
      </c>
      <c r="F28" s="34"/>
      <c r="G28" s="34">
        <v>10348.999999999995</v>
      </c>
      <c r="H28" s="51"/>
      <c r="I28" s="110">
        <f>+E28/'Q13'!I28</f>
        <v>2.6050583657587576</v>
      </c>
      <c r="J28" s="51"/>
      <c r="K28" s="110">
        <f t="shared" si="0"/>
        <v>7.7289021657953576</v>
      </c>
      <c r="L28" s="82"/>
      <c r="M28" s="141"/>
    </row>
    <row r="29" spans="2:13" ht="15" customHeight="1" x14ac:dyDescent="0.2">
      <c r="B29" s="8" t="s">
        <v>15</v>
      </c>
      <c r="C29" s="13" t="s">
        <v>38</v>
      </c>
      <c r="D29" s="51">
        <v>14825</v>
      </c>
      <c r="E29" s="34">
        <v>16344.999999999993</v>
      </c>
      <c r="F29" s="34"/>
      <c r="G29" s="34">
        <v>98806.000000000073</v>
      </c>
      <c r="H29" s="51"/>
      <c r="I29" s="110">
        <f>+E29/'Q13'!I29</f>
        <v>7.0849588209796242</v>
      </c>
      <c r="J29" s="51"/>
      <c r="K29" s="110">
        <f t="shared" si="0"/>
        <v>6.0450290608748922</v>
      </c>
      <c r="L29" s="82"/>
      <c r="M29" s="141"/>
    </row>
    <row r="30" spans="2:13" ht="15" customHeight="1" x14ac:dyDescent="0.2">
      <c r="B30" s="8" t="s">
        <v>16</v>
      </c>
      <c r="C30" s="13" t="s">
        <v>39</v>
      </c>
      <c r="D30" s="51">
        <v>2557</v>
      </c>
      <c r="E30" s="34">
        <v>557.99999999999966</v>
      </c>
      <c r="F30" s="34"/>
      <c r="G30" s="34">
        <v>3117</v>
      </c>
      <c r="H30" s="51"/>
      <c r="I30" s="110">
        <f>+E30/'Q13'!I30</f>
        <v>3.0659340659340639</v>
      </c>
      <c r="J30" s="51"/>
      <c r="K30" s="110">
        <f t="shared" si="0"/>
        <v>5.5860215053763476</v>
      </c>
      <c r="L30" s="82"/>
      <c r="M30" s="141"/>
    </row>
    <row r="31" spans="2:13" ht="15" customHeight="1" x14ac:dyDescent="0.2">
      <c r="B31" s="8" t="s">
        <v>17</v>
      </c>
      <c r="C31" s="13" t="s">
        <v>40</v>
      </c>
      <c r="D31" s="51">
        <v>13916</v>
      </c>
      <c r="E31" s="34">
        <v>2227.9999999999991</v>
      </c>
      <c r="F31" s="34"/>
      <c r="G31" s="34">
        <v>9685.9999999999727</v>
      </c>
      <c r="H31" s="51"/>
      <c r="I31" s="110">
        <f>+E31/'Q13'!I31</f>
        <v>2.2037586547972294</v>
      </c>
      <c r="J31" s="51"/>
      <c r="K31" s="110">
        <f t="shared" si="0"/>
        <v>4.3473967684021435</v>
      </c>
      <c r="L31" s="82"/>
      <c r="M31" s="141"/>
    </row>
    <row r="32" spans="2:13" ht="15" customHeight="1" x14ac:dyDescent="0.2">
      <c r="B32" s="14" t="s">
        <v>18</v>
      </c>
      <c r="C32" s="15" t="s">
        <v>69</v>
      </c>
      <c r="D32" s="51">
        <v>2</v>
      </c>
      <c r="E32" s="34">
        <v>0</v>
      </c>
      <c r="F32" s="34"/>
      <c r="G32" s="34">
        <v>0</v>
      </c>
      <c r="H32" s="51"/>
      <c r="I32" s="110">
        <v>0</v>
      </c>
      <c r="J32" s="51"/>
      <c r="K32" s="110">
        <v>0</v>
      </c>
      <c r="L32" s="82"/>
      <c r="M32" s="141"/>
    </row>
    <row r="33" spans="2:12" ht="15" customHeight="1" x14ac:dyDescent="0.2">
      <c r="B33" s="14" t="s">
        <v>19</v>
      </c>
      <c r="C33" s="15" t="s">
        <v>41</v>
      </c>
      <c r="D33" s="51">
        <v>8</v>
      </c>
      <c r="E33" s="34">
        <v>22</v>
      </c>
      <c r="F33" s="34"/>
      <c r="G33" s="34">
        <v>69.000000000000014</v>
      </c>
      <c r="H33" s="51"/>
      <c r="I33" s="110">
        <f>+E33/'Q13'!I33</f>
        <v>5.5</v>
      </c>
      <c r="J33" s="51"/>
      <c r="K33" s="110">
        <f>+G33/E33</f>
        <v>3.1363636363636371</v>
      </c>
      <c r="L33" s="82"/>
    </row>
    <row r="34" spans="2:12" ht="3.75" customHeight="1" x14ac:dyDescent="0.25">
      <c r="B34" s="32"/>
      <c r="C34" s="32"/>
      <c r="D34" s="42"/>
      <c r="E34" s="42"/>
      <c r="F34" s="42"/>
      <c r="G34" s="42"/>
      <c r="H34" s="42"/>
      <c r="I34" s="42"/>
      <c r="J34" s="42"/>
      <c r="K34" s="42"/>
    </row>
    <row r="35" spans="2:12" x14ac:dyDescent="0.2">
      <c r="C35" s="1"/>
      <c r="E35" s="29"/>
      <c r="G35" s="29"/>
      <c r="I35" s="29"/>
      <c r="K35" s="29"/>
    </row>
    <row r="36" spans="2:12" x14ac:dyDescent="0.25">
      <c r="C36" s="17"/>
      <c r="D36" s="9"/>
      <c r="E36" s="29"/>
      <c r="F36" s="9"/>
      <c r="G36" s="29"/>
      <c r="H36" s="9"/>
      <c r="I36" s="29"/>
      <c r="J36" s="9"/>
      <c r="K36" s="29"/>
    </row>
    <row r="37" spans="2:12" x14ac:dyDescent="0.25">
      <c r="C37" s="17"/>
      <c r="D37" s="9"/>
      <c r="F37" s="9"/>
      <c r="H37" s="9"/>
      <c r="J37" s="9"/>
    </row>
    <row r="38" spans="2:12" x14ac:dyDescent="0.25">
      <c r="C38" s="17"/>
      <c r="D38" s="9"/>
      <c r="F38" s="9"/>
      <c r="H38" s="9"/>
      <c r="J38" s="9"/>
    </row>
    <row r="39" spans="2:12" x14ac:dyDescent="0.25">
      <c r="C39" s="17"/>
      <c r="D39" s="9"/>
      <c r="F39" s="9"/>
      <c r="H39" s="9"/>
      <c r="J39" s="9"/>
    </row>
    <row r="40" spans="2:12" x14ac:dyDescent="0.25">
      <c r="C40" s="17"/>
      <c r="D40" s="9"/>
      <c r="F40" s="9"/>
      <c r="H40" s="9"/>
      <c r="J40" s="9"/>
    </row>
    <row r="41" spans="2:12" x14ac:dyDescent="0.25">
      <c r="C41" s="17"/>
      <c r="D41" s="9"/>
      <c r="F41" s="9"/>
      <c r="H41" s="9"/>
      <c r="J41" s="9"/>
    </row>
    <row r="42" spans="2:12" x14ac:dyDescent="0.25">
      <c r="C42" s="17"/>
      <c r="D42" s="12"/>
      <c r="F42" s="12"/>
      <c r="H42" s="12"/>
      <c r="J42" s="12"/>
    </row>
    <row r="43" spans="2:12" x14ac:dyDescent="0.25">
      <c r="C43" s="17"/>
      <c r="D43" s="12"/>
      <c r="F43" s="12"/>
      <c r="H43" s="12"/>
      <c r="J43" s="12"/>
    </row>
    <row r="44" spans="2:12" x14ac:dyDescent="0.25">
      <c r="C44" s="17"/>
      <c r="D44" s="12"/>
      <c r="F44" s="12"/>
      <c r="H44" s="12"/>
      <c r="J44" s="12"/>
    </row>
    <row r="45" spans="2:12" x14ac:dyDescent="0.25">
      <c r="C45" s="17"/>
      <c r="D45" s="12"/>
      <c r="F45" s="12"/>
      <c r="H45" s="12"/>
      <c r="J45" s="12"/>
    </row>
    <row r="46" spans="2:12" x14ac:dyDescent="0.25">
      <c r="C46" s="17"/>
      <c r="D46" s="12"/>
      <c r="F46" s="12"/>
      <c r="H46" s="12"/>
      <c r="J46" s="12"/>
    </row>
    <row r="47" spans="2:12" x14ac:dyDescent="0.25">
      <c r="C47" s="17"/>
      <c r="D47" s="12"/>
      <c r="F47" s="12"/>
      <c r="H47" s="12"/>
      <c r="J47" s="12"/>
    </row>
    <row r="48" spans="2:12" x14ac:dyDescent="0.25">
      <c r="C48" s="17"/>
      <c r="D48" s="12"/>
      <c r="F48" s="12"/>
      <c r="H48" s="12"/>
      <c r="J48" s="12"/>
    </row>
    <row r="49" spans="3:10" x14ac:dyDescent="0.25">
      <c r="C49" s="17"/>
      <c r="D49" s="12"/>
      <c r="F49" s="12"/>
      <c r="H49" s="12"/>
      <c r="J49" s="12"/>
    </row>
    <row r="50" spans="3:10" x14ac:dyDescent="0.25">
      <c r="C50" s="17"/>
      <c r="D50" s="12"/>
      <c r="F50" s="12"/>
      <c r="H50" s="12"/>
      <c r="J50" s="12"/>
    </row>
    <row r="51" spans="3:10" x14ac:dyDescent="0.25">
      <c r="C51" s="17"/>
      <c r="D51" s="12"/>
      <c r="F51" s="12"/>
      <c r="H51" s="12"/>
      <c r="J51" s="12"/>
    </row>
    <row r="52" spans="3:10" x14ac:dyDescent="0.25">
      <c r="C52" s="17"/>
      <c r="D52" s="12"/>
      <c r="F52" s="12"/>
      <c r="H52" s="12"/>
      <c r="J52" s="12"/>
    </row>
    <row r="54" spans="3:10" x14ac:dyDescent="0.2">
      <c r="C54" s="1"/>
      <c r="D54" s="19"/>
      <c r="F54" s="19"/>
      <c r="H54" s="19"/>
      <c r="J54" s="19"/>
    </row>
    <row r="55" spans="3:10" x14ac:dyDescent="0.2">
      <c r="C55" s="3"/>
      <c r="D55" s="20"/>
      <c r="F55" s="20"/>
      <c r="H55" s="20"/>
      <c r="J55" s="20"/>
    </row>
    <row r="56" spans="3:10" x14ac:dyDescent="0.2">
      <c r="C56" s="4"/>
      <c r="D56" s="20"/>
      <c r="F56" s="20"/>
      <c r="H56" s="20"/>
      <c r="J56" s="20"/>
    </row>
  </sheetData>
  <mergeCells count="5">
    <mergeCell ref="B3:K3"/>
    <mergeCell ref="B5:K5"/>
    <mergeCell ref="B6:K6"/>
    <mergeCell ref="B8:C10"/>
    <mergeCell ref="E8:K8"/>
  </mergeCells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T50"/>
  <sheetViews>
    <sheetView workbookViewId="0"/>
  </sheetViews>
  <sheetFormatPr defaultRowHeight="14.25" x14ac:dyDescent="0.25"/>
  <cols>
    <col min="1" max="1" width="9.140625" style="28"/>
    <col min="2" max="2" width="20.7109375" style="28" customWidth="1"/>
    <col min="3" max="3" width="0.85546875" style="29" customWidth="1"/>
    <col min="4" max="4" width="12.42578125" style="28" customWidth="1"/>
    <col min="5" max="5" width="0.85546875" style="28" customWidth="1"/>
    <col min="6" max="6" width="12" style="28" customWidth="1"/>
    <col min="7" max="7" width="0.85546875" style="28" customWidth="1"/>
    <col min="8" max="8" width="15" style="28" customWidth="1"/>
    <col min="9" max="9" width="0.85546875" style="28" customWidth="1"/>
    <col min="10" max="10" width="17.5703125" style="28" customWidth="1"/>
    <col min="11" max="16384" width="9.140625" style="28"/>
  </cols>
  <sheetData>
    <row r="2" spans="2:20" ht="15" x14ac:dyDescent="0.25">
      <c r="B2" s="27"/>
      <c r="D2" s="27"/>
      <c r="F2" s="27"/>
      <c r="J2" s="27" t="s">
        <v>132</v>
      </c>
      <c r="T2" s="28" t="s">
        <v>380</v>
      </c>
    </row>
    <row r="3" spans="2:20" ht="49.5" customHeight="1" x14ac:dyDescent="0.25">
      <c r="B3" s="178" t="s">
        <v>130</v>
      </c>
      <c r="C3" s="178"/>
      <c r="D3" s="178"/>
      <c r="E3" s="178"/>
      <c r="F3" s="178"/>
      <c r="G3" s="178"/>
      <c r="H3" s="178"/>
      <c r="I3" s="178"/>
      <c r="J3" s="178"/>
    </row>
    <row r="4" spans="2:20" ht="3.75" customHeight="1" x14ac:dyDescent="0.25"/>
    <row r="5" spans="2:20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</row>
    <row r="6" spans="2:20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</row>
    <row r="7" spans="2:20" ht="3" customHeight="1" x14ac:dyDescent="0.25">
      <c r="D7" s="29"/>
      <c r="F7" s="29"/>
      <c r="H7" s="29"/>
      <c r="J7" s="29"/>
    </row>
    <row r="8" spans="2:20" ht="19.5" customHeight="1" x14ac:dyDescent="0.2">
      <c r="B8" s="186" t="s">
        <v>47</v>
      </c>
      <c r="C8" s="54"/>
      <c r="D8" s="187" t="s">
        <v>120</v>
      </c>
      <c r="E8" s="187"/>
      <c r="F8" s="187"/>
      <c r="G8" s="187"/>
      <c r="H8" s="187"/>
      <c r="I8" s="187"/>
      <c r="J8" s="187"/>
    </row>
    <row r="9" spans="2:20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</row>
    <row r="10" spans="2:20" s="31" customFormat="1" ht="29.25" customHeight="1" x14ac:dyDescent="0.2">
      <c r="B10" s="186"/>
      <c r="C10" s="54"/>
      <c r="D10" s="38" t="s">
        <v>116</v>
      </c>
      <c r="E10" s="26"/>
      <c r="F10" s="38" t="s">
        <v>122</v>
      </c>
      <c r="G10" s="26"/>
      <c r="H10" s="38" t="s">
        <v>118</v>
      </c>
      <c r="I10" s="26"/>
      <c r="J10" s="38" t="s">
        <v>123</v>
      </c>
    </row>
    <row r="11" spans="2:20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42"/>
    </row>
    <row r="12" spans="2:20" ht="22.5" customHeight="1" x14ac:dyDescent="0.2">
      <c r="B12" s="5" t="s">
        <v>20</v>
      </c>
      <c r="C12" s="43"/>
      <c r="D12" s="7">
        <v>411263.99999999657</v>
      </c>
      <c r="E12" s="7">
        <v>299619</v>
      </c>
      <c r="F12" s="7">
        <v>1548585.9999999867</v>
      </c>
      <c r="G12" s="5"/>
      <c r="H12" s="69">
        <f>+D12/'Q14'!D12</f>
        <v>4.29204758922977</v>
      </c>
      <c r="I12" s="5"/>
      <c r="J12" s="69">
        <f t="shared" ref="J12:J30" si="0">+F12/D12</f>
        <v>3.7654304777466532</v>
      </c>
      <c r="K12" s="81"/>
      <c r="L12" s="138"/>
    </row>
    <row r="13" spans="2:20" ht="22.5" customHeight="1" x14ac:dyDescent="0.2">
      <c r="B13" s="17" t="s">
        <v>48</v>
      </c>
      <c r="C13" s="9"/>
      <c r="D13" s="34">
        <v>35003.999999999847</v>
      </c>
      <c r="E13" s="34"/>
      <c r="F13" s="34">
        <v>134164.00000000006</v>
      </c>
      <c r="G13" s="34"/>
      <c r="H13" s="110">
        <f>+D13/'Q14'!D13</f>
        <v>4.0754453370590111</v>
      </c>
      <c r="I13" s="34"/>
      <c r="J13" s="110">
        <f t="shared" si="0"/>
        <v>3.8328191063878596</v>
      </c>
      <c r="K13" s="81"/>
      <c r="L13" s="138"/>
    </row>
    <row r="14" spans="2:20" ht="22.5" customHeight="1" x14ac:dyDescent="0.2">
      <c r="B14" s="17" t="s">
        <v>49</v>
      </c>
      <c r="C14" s="9"/>
      <c r="D14" s="34">
        <v>5715.9999999999936</v>
      </c>
      <c r="E14" s="34">
        <v>7.9550288829576212</v>
      </c>
      <c r="F14" s="34">
        <v>17247.999999999982</v>
      </c>
      <c r="G14" s="34"/>
      <c r="H14" s="110">
        <f>+D14/'Q14'!D14</f>
        <v>3.392284866468839</v>
      </c>
      <c r="I14" s="34"/>
      <c r="J14" s="110">
        <f t="shared" si="0"/>
        <v>3.0174947515745276</v>
      </c>
      <c r="K14" s="81"/>
      <c r="L14" s="138"/>
    </row>
    <row r="15" spans="2:20" ht="22.5" customHeight="1" x14ac:dyDescent="0.2">
      <c r="B15" s="17" t="s">
        <v>51</v>
      </c>
      <c r="C15" s="9"/>
      <c r="D15" s="34">
        <v>30378.999999999916</v>
      </c>
      <c r="E15" s="34">
        <v>7.7659124216055702</v>
      </c>
      <c r="F15" s="34">
        <v>110222.99999999987</v>
      </c>
      <c r="G15" s="34"/>
      <c r="H15" s="110">
        <f>+D15/'Q14'!D15</f>
        <v>3.6139662146086029</v>
      </c>
      <c r="I15" s="34"/>
      <c r="J15" s="110">
        <f t="shared" si="0"/>
        <v>3.6282629447973984</v>
      </c>
      <c r="K15" s="81"/>
      <c r="L15" s="138"/>
    </row>
    <row r="16" spans="2:20" ht="22.5" customHeight="1" x14ac:dyDescent="0.2">
      <c r="B16" s="17" t="s">
        <v>50</v>
      </c>
      <c r="C16" s="9"/>
      <c r="D16" s="34">
        <v>3155.9999999999964</v>
      </c>
      <c r="E16" s="34">
        <v>5.4628100510683506</v>
      </c>
      <c r="F16" s="34">
        <v>10606.000000000004</v>
      </c>
      <c r="G16" s="34"/>
      <c r="H16" s="110">
        <f>+D16/'Q14'!D16</f>
        <v>1.8510263929618747</v>
      </c>
      <c r="I16" s="34"/>
      <c r="J16" s="110">
        <f t="shared" si="0"/>
        <v>3.3605830164765575</v>
      </c>
      <c r="K16" s="81"/>
      <c r="L16" s="138"/>
    </row>
    <row r="17" spans="2:12" ht="22.5" customHeight="1" x14ac:dyDescent="0.2">
      <c r="B17" s="17" t="s">
        <v>52</v>
      </c>
      <c r="C17" s="9"/>
      <c r="D17" s="34">
        <v>7808.9999999999773</v>
      </c>
      <c r="E17" s="34">
        <v>6.2389895012724441</v>
      </c>
      <c r="F17" s="34">
        <v>23253.999999999989</v>
      </c>
      <c r="G17" s="34"/>
      <c r="H17" s="110">
        <f>+D17/'Q14'!D17</f>
        <v>3.1847471451875928</v>
      </c>
      <c r="I17" s="34"/>
      <c r="J17" s="110">
        <f t="shared" si="0"/>
        <v>2.9778460750416258</v>
      </c>
      <c r="K17" s="81"/>
      <c r="L17" s="138"/>
    </row>
    <row r="18" spans="2:12" ht="22.5" customHeight="1" x14ac:dyDescent="0.2">
      <c r="B18" s="17" t="s">
        <v>53</v>
      </c>
      <c r="C18" s="9"/>
      <c r="D18" s="34">
        <v>18157.000000000018</v>
      </c>
      <c r="E18" s="34">
        <v>7.7025027359956653</v>
      </c>
      <c r="F18" s="34">
        <v>70350.999999999971</v>
      </c>
      <c r="G18" s="34"/>
      <c r="H18" s="110">
        <f>+D18/'Q14'!D18</f>
        <v>4.6604209445585258</v>
      </c>
      <c r="I18" s="34"/>
      <c r="J18" s="110">
        <f t="shared" si="0"/>
        <v>3.8745938205650656</v>
      </c>
      <c r="K18" s="81"/>
      <c r="L18" s="138"/>
    </row>
    <row r="19" spans="2:12" ht="22.5" customHeight="1" x14ac:dyDescent="0.2">
      <c r="B19" s="17" t="s">
        <v>54</v>
      </c>
      <c r="C19" s="12"/>
      <c r="D19" s="34">
        <v>6628.0000000000173</v>
      </c>
      <c r="E19" s="34">
        <v>6.5042916559473305</v>
      </c>
      <c r="F19" s="34">
        <v>18081.999999999982</v>
      </c>
      <c r="G19" s="34"/>
      <c r="H19" s="110">
        <f>+D19/'Q14'!D19</f>
        <v>3.6377607025247074</v>
      </c>
      <c r="I19" s="34"/>
      <c r="J19" s="110">
        <f t="shared" si="0"/>
        <v>2.7281231140615474</v>
      </c>
      <c r="K19" s="81"/>
      <c r="L19" s="138"/>
    </row>
    <row r="20" spans="2:12" ht="22.5" customHeight="1" x14ac:dyDescent="0.2">
      <c r="B20" s="17" t="s">
        <v>55</v>
      </c>
      <c r="C20" s="12"/>
      <c r="D20" s="34">
        <v>24120.000000000007</v>
      </c>
      <c r="E20" s="34">
        <v>17.556714196970663</v>
      </c>
      <c r="F20" s="34">
        <v>251759.00000000003</v>
      </c>
      <c r="G20" s="34"/>
      <c r="H20" s="110">
        <f>+D20/'Q14'!D20</f>
        <v>4.1860465116279082</v>
      </c>
      <c r="I20" s="34"/>
      <c r="J20" s="110">
        <f t="shared" si="0"/>
        <v>10.437769485903813</v>
      </c>
      <c r="K20" s="81"/>
      <c r="L20" s="138"/>
    </row>
    <row r="21" spans="2:12" ht="22.5" customHeight="1" x14ac:dyDescent="0.2">
      <c r="B21" s="17" t="s">
        <v>56</v>
      </c>
      <c r="C21" s="12"/>
      <c r="D21" s="34">
        <v>5251.9999999999964</v>
      </c>
      <c r="E21" s="34">
        <v>6.255347228457695</v>
      </c>
      <c r="F21" s="34">
        <v>12454.000000000011</v>
      </c>
      <c r="G21" s="34"/>
      <c r="H21" s="110">
        <f>+D21/'Q14'!D21</f>
        <v>3.6599303135888475</v>
      </c>
      <c r="I21" s="34"/>
      <c r="J21" s="110">
        <f t="shared" si="0"/>
        <v>2.3712871287128752</v>
      </c>
      <c r="K21" s="81"/>
      <c r="L21" s="138"/>
    </row>
    <row r="22" spans="2:12" ht="22.5" customHeight="1" x14ac:dyDescent="0.2">
      <c r="B22" s="17" t="s">
        <v>57</v>
      </c>
      <c r="C22" s="12"/>
      <c r="D22" s="34">
        <v>19846.000000000044</v>
      </c>
      <c r="E22" s="34">
        <v>6.9501589664867591</v>
      </c>
      <c r="F22" s="34">
        <v>65127.999999999905</v>
      </c>
      <c r="G22" s="34"/>
      <c r="H22" s="110">
        <f>+D22/'Q14'!D22</f>
        <v>3.4436925212562977</v>
      </c>
      <c r="I22" s="34"/>
      <c r="J22" s="110">
        <f t="shared" si="0"/>
        <v>3.2816688501461133</v>
      </c>
      <c r="K22" s="81"/>
      <c r="L22" s="138"/>
    </row>
    <row r="23" spans="2:12" ht="22.5" customHeight="1" x14ac:dyDescent="0.2">
      <c r="B23" s="17" t="s">
        <v>58</v>
      </c>
      <c r="C23" s="12"/>
      <c r="D23" s="34">
        <v>112376.99999999981</v>
      </c>
      <c r="E23" s="34">
        <v>8.955871382830793</v>
      </c>
      <c r="F23" s="34">
        <v>373941.00000000017</v>
      </c>
      <c r="G23" s="34"/>
      <c r="H23" s="110">
        <f>+D23/'Q14'!D23</f>
        <v>5.6856564634454747</v>
      </c>
      <c r="I23" s="34"/>
      <c r="J23" s="110">
        <f t="shared" si="0"/>
        <v>3.3275581302223838</v>
      </c>
      <c r="K23" s="81"/>
      <c r="L23" s="138"/>
    </row>
    <row r="24" spans="2:12" ht="22.5" customHeight="1" x14ac:dyDescent="0.2">
      <c r="B24" s="17" t="s">
        <v>59</v>
      </c>
      <c r="C24" s="12"/>
      <c r="D24" s="34">
        <v>3896.9999999999986</v>
      </c>
      <c r="E24" s="34">
        <v>5.8806959585143819</v>
      </c>
      <c r="F24" s="34">
        <v>12283.000000000009</v>
      </c>
      <c r="G24" s="34"/>
      <c r="H24" s="110">
        <f>+D24/'Q14'!D24</f>
        <v>2.9907904834996151</v>
      </c>
      <c r="I24" s="34"/>
      <c r="J24" s="110">
        <f t="shared" si="0"/>
        <v>3.151911726969467</v>
      </c>
      <c r="K24" s="81"/>
      <c r="L24" s="138"/>
    </row>
    <row r="25" spans="2:12" ht="22.5" customHeight="1" x14ac:dyDescent="0.2">
      <c r="B25" s="17" t="s">
        <v>60</v>
      </c>
      <c r="C25" s="12"/>
      <c r="D25" s="34">
        <v>68518.999999999447</v>
      </c>
      <c r="E25" s="34">
        <v>8.022932815641882</v>
      </c>
      <c r="F25" s="34">
        <v>233172.99999999919</v>
      </c>
      <c r="G25" s="34"/>
      <c r="H25" s="110">
        <f>+D25/'Q14'!D25</f>
        <v>4.6299749983106597</v>
      </c>
      <c r="I25" s="34"/>
      <c r="J25" s="110">
        <f t="shared" si="0"/>
        <v>3.4030414921408818</v>
      </c>
      <c r="K25" s="81"/>
      <c r="L25" s="138"/>
    </row>
    <row r="26" spans="2:12" ht="22.5" customHeight="1" x14ac:dyDescent="0.2">
      <c r="B26" s="17" t="s">
        <v>61</v>
      </c>
      <c r="C26" s="12"/>
      <c r="D26" s="34">
        <v>13661.000000000002</v>
      </c>
      <c r="E26" s="34">
        <v>6.6191811280306823</v>
      </c>
      <c r="F26" s="34">
        <v>44661.000000000029</v>
      </c>
      <c r="G26" s="34"/>
      <c r="H26" s="110">
        <f>+D26/'Q14'!D26</f>
        <v>3.0351033103754723</v>
      </c>
      <c r="I26" s="34"/>
      <c r="J26" s="110">
        <f t="shared" si="0"/>
        <v>3.2692335846570546</v>
      </c>
      <c r="K26" s="81"/>
      <c r="L26" s="138"/>
    </row>
    <row r="27" spans="2:12" ht="22.5" customHeight="1" x14ac:dyDescent="0.2">
      <c r="B27" s="17" t="s">
        <v>62</v>
      </c>
      <c r="C27" s="55"/>
      <c r="D27" s="34">
        <v>29366.999999999993</v>
      </c>
      <c r="E27" s="34">
        <v>9.4447408447817267</v>
      </c>
      <c r="F27" s="34">
        <v>81476.000000000204</v>
      </c>
      <c r="G27" s="34"/>
      <c r="H27" s="110">
        <f>+D27/'Q14'!D27</f>
        <v>6.1747266610597125</v>
      </c>
      <c r="I27" s="34"/>
      <c r="J27" s="110">
        <f t="shared" si="0"/>
        <v>2.7744066469166149</v>
      </c>
      <c r="K27" s="81"/>
      <c r="L27" s="138"/>
    </row>
    <row r="28" spans="2:12" ht="22.5" customHeight="1" x14ac:dyDescent="0.2">
      <c r="B28" s="17" t="s">
        <v>63</v>
      </c>
      <c r="C28" s="12"/>
      <c r="D28" s="34">
        <v>11990.000000000004</v>
      </c>
      <c r="E28" s="34">
        <v>6.3106601254583392</v>
      </c>
      <c r="F28" s="34">
        <v>37812.000000000029</v>
      </c>
      <c r="G28" s="34"/>
      <c r="H28" s="110">
        <f>+D28/'Q14'!D28</f>
        <v>3.5048231511254029</v>
      </c>
      <c r="I28" s="34"/>
      <c r="J28" s="110">
        <f t="shared" si="0"/>
        <v>3.1536280233527956</v>
      </c>
      <c r="K28" s="81"/>
      <c r="L28" s="138"/>
    </row>
    <row r="29" spans="2:12" ht="22.5" customHeight="1" x14ac:dyDescent="0.2">
      <c r="B29" s="17" t="s">
        <v>64</v>
      </c>
      <c r="C29" s="12"/>
      <c r="D29" s="34">
        <v>4704.9999999999964</v>
      </c>
      <c r="E29" s="34">
        <v>5.7393921488444937</v>
      </c>
      <c r="F29" s="34">
        <v>13184.000000000027</v>
      </c>
      <c r="G29" s="34"/>
      <c r="H29" s="110">
        <f>+D29/'Q14'!D29</f>
        <v>2.6901086335048578</v>
      </c>
      <c r="I29" s="34"/>
      <c r="J29" s="110">
        <f t="shared" si="0"/>
        <v>2.8021253985122292</v>
      </c>
      <c r="K29" s="81"/>
      <c r="L29" s="138"/>
    </row>
    <row r="30" spans="2:12" ht="22.5" customHeight="1" x14ac:dyDescent="0.2">
      <c r="B30" s="17" t="s">
        <v>65</v>
      </c>
      <c r="C30" s="12"/>
      <c r="D30" s="34">
        <v>10681.000000000044</v>
      </c>
      <c r="E30" s="34">
        <v>6.4267973445532984</v>
      </c>
      <c r="F30" s="34">
        <v>38786.999999999971</v>
      </c>
      <c r="G30" s="34"/>
      <c r="H30" s="110">
        <f>+D30/'Q14'!D30</f>
        <v>2.662926950885077</v>
      </c>
      <c r="I30" s="34"/>
      <c r="J30" s="110">
        <f t="shared" si="0"/>
        <v>3.6314015541615778</v>
      </c>
      <c r="K30" s="81"/>
      <c r="L30" s="138"/>
    </row>
    <row r="31" spans="2:12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2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D8:J8"/>
    <mergeCell ref="B8:B10"/>
    <mergeCell ref="B6:J6"/>
    <mergeCell ref="B5:J5"/>
    <mergeCell ref="B3:J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E38"/>
  <sheetViews>
    <sheetView workbookViewId="0"/>
  </sheetViews>
  <sheetFormatPr defaultRowHeight="14.25" x14ac:dyDescent="0.25"/>
  <cols>
    <col min="1" max="1" width="9.140625" style="28"/>
    <col min="2" max="2" width="2.5703125" style="28" bestFit="1" customWidth="1"/>
    <col min="3" max="3" width="61.140625" style="28" customWidth="1"/>
    <col min="4" max="4" width="0.85546875" style="28" customWidth="1"/>
    <col min="5" max="5" width="13.140625" style="28" customWidth="1"/>
    <col min="6" max="16384" width="9.140625" style="28"/>
  </cols>
  <sheetData>
    <row r="2" spans="2:5" ht="15" x14ac:dyDescent="0.25">
      <c r="E2" s="27" t="s">
        <v>44</v>
      </c>
    </row>
    <row r="3" spans="2:5" ht="32.25" customHeight="1" x14ac:dyDescent="0.25">
      <c r="B3" s="178" t="s">
        <v>381</v>
      </c>
      <c r="C3" s="178"/>
      <c r="D3" s="178"/>
      <c r="E3" s="178"/>
    </row>
    <row r="4" spans="2:5" ht="5.25" customHeight="1" x14ac:dyDescent="0.25"/>
    <row r="5" spans="2:5" x14ac:dyDescent="0.25">
      <c r="B5" s="180">
        <v>2015</v>
      </c>
      <c r="C5" s="180"/>
      <c r="D5" s="180"/>
      <c r="E5" s="180"/>
    </row>
    <row r="6" spans="2:5" x14ac:dyDescent="0.25">
      <c r="B6" s="179" t="s">
        <v>45</v>
      </c>
      <c r="C6" s="179"/>
      <c r="D6" s="179"/>
      <c r="E6" s="179"/>
    </row>
    <row r="7" spans="2:5" ht="3" customHeight="1" x14ac:dyDescent="0.25"/>
    <row r="8" spans="2:5" ht="33" customHeight="1" x14ac:dyDescent="0.2">
      <c r="B8" s="177" t="s">
        <v>43</v>
      </c>
      <c r="C8" s="177"/>
      <c r="D8" s="30"/>
      <c r="E8" s="6" t="s">
        <v>42</v>
      </c>
    </row>
    <row r="9" spans="2:5" ht="3.75" customHeight="1" x14ac:dyDescent="0.25">
      <c r="B9" s="32"/>
      <c r="C9" s="32"/>
      <c r="D9" s="32"/>
      <c r="E9" s="32"/>
    </row>
    <row r="10" spans="2:5" ht="21" customHeight="1" x14ac:dyDescent="0.25">
      <c r="C10" s="5" t="s">
        <v>20</v>
      </c>
      <c r="D10" s="33"/>
      <c r="E10" s="7">
        <v>287615</v>
      </c>
    </row>
    <row r="11" spans="2:5" ht="21" customHeight="1" x14ac:dyDescent="0.25">
      <c r="B11" s="8" t="s">
        <v>21</v>
      </c>
      <c r="C11" s="9" t="s">
        <v>27</v>
      </c>
      <c r="D11" s="9"/>
      <c r="E11" s="34">
        <v>11935</v>
      </c>
    </row>
    <row r="12" spans="2:5" ht="21" customHeight="1" x14ac:dyDescent="0.25">
      <c r="B12" s="10" t="s">
        <v>0</v>
      </c>
      <c r="C12" s="11" t="s">
        <v>22</v>
      </c>
      <c r="D12" s="11"/>
      <c r="E12" s="34">
        <v>709</v>
      </c>
    </row>
    <row r="13" spans="2:5" ht="21" customHeight="1" x14ac:dyDescent="0.25">
      <c r="B13" s="10" t="s">
        <v>1</v>
      </c>
      <c r="C13" s="11" t="s">
        <v>23</v>
      </c>
      <c r="D13" s="11"/>
      <c r="E13" s="34">
        <v>32741</v>
      </c>
    </row>
    <row r="14" spans="2:5" ht="21" customHeight="1" x14ac:dyDescent="0.25">
      <c r="B14" s="8" t="s">
        <v>2</v>
      </c>
      <c r="C14" s="9" t="s">
        <v>30</v>
      </c>
      <c r="D14" s="9"/>
      <c r="E14" s="34">
        <v>428</v>
      </c>
    </row>
    <row r="15" spans="2:5" ht="21" customHeight="1" x14ac:dyDescent="0.25">
      <c r="B15" s="10" t="s">
        <v>3</v>
      </c>
      <c r="C15" s="11" t="s">
        <v>28</v>
      </c>
      <c r="D15" s="11"/>
      <c r="E15" s="34">
        <v>1143</v>
      </c>
    </row>
    <row r="16" spans="2:5" ht="21" customHeight="1" x14ac:dyDescent="0.25">
      <c r="B16" s="8" t="s">
        <v>4</v>
      </c>
      <c r="C16" s="9" t="s">
        <v>24</v>
      </c>
      <c r="D16" s="9"/>
      <c r="E16" s="34">
        <v>24371</v>
      </c>
    </row>
    <row r="17" spans="2:5" ht="21" customHeight="1" x14ac:dyDescent="0.25">
      <c r="B17" s="8" t="s">
        <v>5</v>
      </c>
      <c r="C17" s="12" t="s">
        <v>29</v>
      </c>
      <c r="D17" s="12"/>
      <c r="E17" s="34">
        <v>85155</v>
      </c>
    </row>
    <row r="18" spans="2:5" ht="21" customHeight="1" x14ac:dyDescent="0.25">
      <c r="B18" s="8" t="s">
        <v>6</v>
      </c>
      <c r="C18" s="12" t="s">
        <v>25</v>
      </c>
      <c r="D18" s="12"/>
      <c r="E18" s="34">
        <v>10607</v>
      </c>
    </row>
    <row r="19" spans="2:5" ht="21" customHeight="1" x14ac:dyDescent="0.25">
      <c r="B19" s="8" t="s">
        <v>7</v>
      </c>
      <c r="C19" s="12" t="s">
        <v>35</v>
      </c>
      <c r="D19" s="12"/>
      <c r="E19" s="34">
        <v>32949</v>
      </c>
    </row>
    <row r="20" spans="2:5" ht="21" customHeight="1" x14ac:dyDescent="0.25">
      <c r="B20" s="8" t="s">
        <v>8</v>
      </c>
      <c r="C20" s="13" t="s">
        <v>31</v>
      </c>
      <c r="D20" s="13"/>
      <c r="E20" s="34">
        <v>4857</v>
      </c>
    </row>
    <row r="21" spans="2:5" ht="21" customHeight="1" x14ac:dyDescent="0.25">
      <c r="B21" s="8" t="s">
        <v>9</v>
      </c>
      <c r="C21" s="13" t="s">
        <v>32</v>
      </c>
      <c r="D21" s="13"/>
      <c r="E21" s="34">
        <v>9035</v>
      </c>
    </row>
    <row r="22" spans="2:5" ht="21" customHeight="1" x14ac:dyDescent="0.25">
      <c r="B22" s="8" t="s">
        <v>10</v>
      </c>
      <c r="C22" s="13" t="s">
        <v>33</v>
      </c>
      <c r="D22" s="13"/>
      <c r="E22" s="34">
        <v>5866</v>
      </c>
    </row>
    <row r="23" spans="2:5" ht="21" customHeight="1" x14ac:dyDescent="0.25">
      <c r="B23" s="8" t="s">
        <v>11</v>
      </c>
      <c r="C23" s="13" t="s">
        <v>36</v>
      </c>
      <c r="D23" s="13"/>
      <c r="E23" s="34">
        <v>19865</v>
      </c>
    </row>
    <row r="24" spans="2:5" ht="21" customHeight="1" x14ac:dyDescent="0.25">
      <c r="B24" s="8" t="s">
        <v>12</v>
      </c>
      <c r="C24" s="12" t="s">
        <v>34</v>
      </c>
      <c r="D24" s="12"/>
      <c r="E24" s="34">
        <v>8133</v>
      </c>
    </row>
    <row r="25" spans="2:5" ht="21" customHeight="1" x14ac:dyDescent="0.25">
      <c r="B25" s="14" t="s">
        <v>13</v>
      </c>
      <c r="C25" s="15" t="s">
        <v>37</v>
      </c>
      <c r="D25" s="15"/>
      <c r="E25" s="34">
        <v>706</v>
      </c>
    </row>
    <row r="26" spans="2:5" ht="21" customHeight="1" x14ac:dyDescent="0.25">
      <c r="B26" s="8" t="s">
        <v>14</v>
      </c>
      <c r="C26" s="13" t="s">
        <v>26</v>
      </c>
      <c r="D26" s="13"/>
      <c r="E26" s="34">
        <v>4313</v>
      </c>
    </row>
    <row r="27" spans="2:5" ht="21" customHeight="1" x14ac:dyDescent="0.25">
      <c r="B27" s="8" t="s">
        <v>15</v>
      </c>
      <c r="C27" s="13" t="s">
        <v>38</v>
      </c>
      <c r="D27" s="13"/>
      <c r="E27" s="34">
        <v>17413</v>
      </c>
    </row>
    <row r="28" spans="2:5" ht="21" customHeight="1" x14ac:dyDescent="0.25">
      <c r="B28" s="8" t="s">
        <v>16</v>
      </c>
      <c r="C28" s="13" t="s">
        <v>39</v>
      </c>
      <c r="D28" s="13"/>
      <c r="E28" s="34">
        <v>3114</v>
      </c>
    </row>
    <row r="29" spans="2:5" ht="21" customHeight="1" x14ac:dyDescent="0.25">
      <c r="B29" s="8" t="s">
        <v>17</v>
      </c>
      <c r="C29" s="13" t="s">
        <v>40</v>
      </c>
      <c r="D29" s="13"/>
      <c r="E29" s="34">
        <v>14256</v>
      </c>
    </row>
    <row r="30" spans="2:5" ht="21" customHeight="1" x14ac:dyDescent="0.25">
      <c r="B30" s="14" t="s">
        <v>18</v>
      </c>
      <c r="C30" s="15" t="s">
        <v>69</v>
      </c>
      <c r="D30" s="15"/>
      <c r="E30" s="34">
        <v>1</v>
      </c>
    </row>
    <row r="31" spans="2:5" ht="21" customHeight="1" x14ac:dyDescent="0.25">
      <c r="B31" s="14" t="s">
        <v>19</v>
      </c>
      <c r="C31" s="15" t="s">
        <v>41</v>
      </c>
      <c r="D31" s="15"/>
      <c r="E31" s="34">
        <v>18</v>
      </c>
    </row>
    <row r="32" spans="2:5" ht="3.75" customHeight="1" x14ac:dyDescent="0.25">
      <c r="B32" s="32"/>
      <c r="C32" s="32"/>
      <c r="D32" s="32"/>
      <c r="E32" s="32"/>
    </row>
    <row r="33" spans="2:4" x14ac:dyDescent="0.2">
      <c r="B33" s="1"/>
      <c r="C33" s="2"/>
      <c r="D33" s="2"/>
    </row>
    <row r="34" spans="2:4" x14ac:dyDescent="0.2">
      <c r="B34" s="3"/>
      <c r="C34" s="4"/>
      <c r="D34" s="4"/>
    </row>
    <row r="35" spans="2:4" ht="15" customHeight="1" x14ac:dyDescent="0.25"/>
    <row r="36" spans="2:4" x14ac:dyDescent="0.2">
      <c r="B36" s="1"/>
      <c r="C36" s="2"/>
      <c r="D36" s="2"/>
    </row>
    <row r="37" spans="2:4" x14ac:dyDescent="0.2">
      <c r="B37" s="3"/>
      <c r="C37" s="4"/>
      <c r="D37" s="4"/>
    </row>
    <row r="38" spans="2:4" x14ac:dyDescent="0.2">
      <c r="B38" s="4"/>
      <c r="C38" s="4"/>
      <c r="D38" s="4"/>
    </row>
  </sheetData>
  <mergeCells count="4">
    <mergeCell ref="B8:C8"/>
    <mergeCell ref="B3:E3"/>
    <mergeCell ref="B6:E6"/>
    <mergeCell ref="B5:E5"/>
  </mergeCells>
  <pageMargins left="0.7" right="0.7" top="0.75" bottom="0.75" header="0.3" footer="0.3"/>
  <pageSetup paperSize="9" orientation="portrait" verticalDpi="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V50"/>
  <sheetViews>
    <sheetView workbookViewId="0">
      <selection activeCell="B5" sqref="B5:J5"/>
    </sheetView>
  </sheetViews>
  <sheetFormatPr defaultRowHeight="14.25" x14ac:dyDescent="0.25"/>
  <cols>
    <col min="1" max="1" width="9.140625" style="28"/>
    <col min="2" max="2" width="20.7109375" style="28" customWidth="1"/>
    <col min="3" max="3" width="0.85546875" style="29" customWidth="1"/>
    <col min="4" max="4" width="11" style="28" customWidth="1"/>
    <col min="5" max="5" width="0.85546875" style="28" customWidth="1"/>
    <col min="6" max="6" width="11.85546875" style="28" customWidth="1"/>
    <col min="7" max="7" width="0.85546875" style="28" customWidth="1"/>
    <col min="8" max="8" width="15" style="28" customWidth="1"/>
    <col min="9" max="9" width="0.85546875" style="28" customWidth="1"/>
    <col min="10" max="10" width="18" style="28" customWidth="1"/>
    <col min="11" max="16384" width="9.140625" style="28"/>
  </cols>
  <sheetData>
    <row r="2" spans="2:22" ht="15" x14ac:dyDescent="0.25">
      <c r="B2" s="27"/>
      <c r="D2" s="27"/>
      <c r="F2" s="27"/>
      <c r="J2" s="27" t="s">
        <v>133</v>
      </c>
      <c r="V2" s="28" t="s">
        <v>380</v>
      </c>
    </row>
    <row r="3" spans="2:22" ht="49.5" customHeight="1" x14ac:dyDescent="0.25">
      <c r="B3" s="178" t="s">
        <v>131</v>
      </c>
      <c r="C3" s="178"/>
      <c r="D3" s="178"/>
      <c r="E3" s="178"/>
      <c r="F3" s="178"/>
      <c r="G3" s="178"/>
      <c r="H3" s="178"/>
      <c r="I3" s="178"/>
      <c r="J3" s="178"/>
    </row>
    <row r="4" spans="2:22" ht="3.75" customHeight="1" x14ac:dyDescent="0.25"/>
    <row r="5" spans="2:22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</row>
    <row r="6" spans="2:22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</row>
    <row r="7" spans="2:22" ht="3" customHeight="1" x14ac:dyDescent="0.25">
      <c r="D7" s="29"/>
      <c r="F7" s="29"/>
      <c r="H7" s="29"/>
    </row>
    <row r="8" spans="2:22" ht="19.5" customHeight="1" x14ac:dyDescent="0.2">
      <c r="B8" s="186" t="s">
        <v>47</v>
      </c>
      <c r="C8" s="54"/>
      <c r="D8" s="187" t="s">
        <v>124</v>
      </c>
      <c r="E8" s="187"/>
      <c r="F8" s="187"/>
      <c r="G8" s="187"/>
      <c r="H8" s="187"/>
      <c r="I8" s="187"/>
      <c r="J8" s="187"/>
    </row>
    <row r="9" spans="2:22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</row>
    <row r="10" spans="2:22" s="31" customFormat="1" ht="29.25" customHeight="1" x14ac:dyDescent="0.2">
      <c r="B10" s="186"/>
      <c r="C10" s="54"/>
      <c r="D10" s="38" t="s">
        <v>116</v>
      </c>
      <c r="E10" s="26"/>
      <c r="F10" s="38" t="s">
        <v>117</v>
      </c>
      <c r="G10" s="26"/>
      <c r="H10" s="38" t="s">
        <v>118</v>
      </c>
      <c r="I10" s="26"/>
      <c r="J10" s="38" t="s">
        <v>119</v>
      </c>
    </row>
    <row r="11" spans="2:22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</row>
    <row r="12" spans="2:22" ht="22.5" customHeight="1" x14ac:dyDescent="0.2">
      <c r="B12" s="5" t="s">
        <v>20</v>
      </c>
      <c r="C12" s="43"/>
      <c r="D12" s="7">
        <v>110161.00000000016</v>
      </c>
      <c r="E12" s="7">
        <v>299619</v>
      </c>
      <c r="F12" s="7">
        <v>1130541.0000000012</v>
      </c>
      <c r="G12" s="33"/>
      <c r="H12" s="69">
        <f>+D12/'Q14'!F12</f>
        <v>2.4254386930579748</v>
      </c>
      <c r="I12" s="5"/>
      <c r="J12" s="69">
        <f t="shared" ref="J12:J30" si="0">+F12/D12</f>
        <v>10.262624703842553</v>
      </c>
      <c r="K12" s="122"/>
      <c r="L12" s="140"/>
    </row>
    <row r="13" spans="2:22" ht="22.5" customHeight="1" x14ac:dyDescent="0.2">
      <c r="B13" s="17" t="s">
        <v>48</v>
      </c>
      <c r="C13" s="9"/>
      <c r="D13" s="34">
        <v>16906.999999999989</v>
      </c>
      <c r="E13" s="34"/>
      <c r="F13" s="34">
        <v>123522.99999999985</v>
      </c>
      <c r="G13" s="34"/>
      <c r="H13" s="110">
        <f>+D13/'Q14'!F13</f>
        <v>4.314110742536359</v>
      </c>
      <c r="I13" s="34"/>
      <c r="J13" s="110">
        <f t="shared" si="0"/>
        <v>7.3060270893712627</v>
      </c>
      <c r="K13" s="122"/>
      <c r="L13" s="140"/>
    </row>
    <row r="14" spans="2:22" ht="22.5" customHeight="1" x14ac:dyDescent="0.2">
      <c r="B14" s="17" t="s">
        <v>49</v>
      </c>
      <c r="C14" s="9"/>
      <c r="D14" s="34">
        <v>728.00000000000045</v>
      </c>
      <c r="E14" s="34">
        <v>14.796226061712776</v>
      </c>
      <c r="F14" s="34">
        <v>6600.9999999999982</v>
      </c>
      <c r="G14" s="34"/>
      <c r="H14" s="110">
        <f>+D14/'Q14'!F14</f>
        <v>2.1927710843373509</v>
      </c>
      <c r="I14" s="34"/>
      <c r="J14" s="110">
        <f t="shared" si="0"/>
        <v>9.0673076923076845</v>
      </c>
      <c r="K14" s="122"/>
      <c r="L14" s="140"/>
    </row>
    <row r="15" spans="2:22" ht="22.5" customHeight="1" x14ac:dyDescent="0.2">
      <c r="B15" s="17" t="s">
        <v>51</v>
      </c>
      <c r="C15" s="9"/>
      <c r="D15" s="34">
        <v>6291.9999999999982</v>
      </c>
      <c r="E15" s="34">
        <v>15.30491070268021</v>
      </c>
      <c r="F15" s="34">
        <v>76503.999999999854</v>
      </c>
      <c r="G15" s="34"/>
      <c r="H15" s="110">
        <f>+D15/'Q14'!F15</f>
        <v>1.7506956037840842</v>
      </c>
      <c r="I15" s="34"/>
      <c r="J15" s="110">
        <f t="shared" si="0"/>
        <v>12.158931977113776</v>
      </c>
      <c r="K15" s="122"/>
      <c r="L15" s="140"/>
    </row>
    <row r="16" spans="2:22" ht="22.5" customHeight="1" x14ac:dyDescent="0.2">
      <c r="B16" s="17" t="s">
        <v>50</v>
      </c>
      <c r="C16" s="9"/>
      <c r="D16" s="34">
        <v>1321.9999999999968</v>
      </c>
      <c r="E16" s="34">
        <v>9.6245456372038802</v>
      </c>
      <c r="F16" s="34">
        <v>8474.9999999999945</v>
      </c>
      <c r="G16" s="34"/>
      <c r="H16" s="110">
        <f>+D16/'Q14'!F16</f>
        <v>1.423035522066735</v>
      </c>
      <c r="I16" s="34"/>
      <c r="J16" s="110">
        <f t="shared" si="0"/>
        <v>6.4107413010590131</v>
      </c>
      <c r="K16" s="122"/>
      <c r="L16" s="140"/>
    </row>
    <row r="17" spans="2:12" ht="22.5" customHeight="1" x14ac:dyDescent="0.2">
      <c r="B17" s="17" t="s">
        <v>52</v>
      </c>
      <c r="C17" s="9"/>
      <c r="D17" s="34">
        <v>3077.0000000000014</v>
      </c>
      <c r="E17" s="34">
        <v>11.307044173639413</v>
      </c>
      <c r="F17" s="34">
        <v>19371.000000000051</v>
      </c>
      <c r="G17" s="34"/>
      <c r="H17" s="110">
        <f>+D17/'Q14'!F17</f>
        <v>2.6164965986394568</v>
      </c>
      <c r="I17" s="34"/>
      <c r="J17" s="110">
        <f t="shared" si="0"/>
        <v>6.2954176145596499</v>
      </c>
      <c r="K17" s="122"/>
      <c r="L17" s="140"/>
    </row>
    <row r="18" spans="2:12" ht="22.5" customHeight="1" x14ac:dyDescent="0.2">
      <c r="B18" s="17" t="s">
        <v>53</v>
      </c>
      <c r="C18" s="9"/>
      <c r="D18" s="34">
        <v>4568.0000000000118</v>
      </c>
      <c r="E18" s="34">
        <v>14.288608644982732</v>
      </c>
      <c r="F18" s="34">
        <v>60894.999999999862</v>
      </c>
      <c r="G18" s="34"/>
      <c r="H18" s="110">
        <f>+D18/'Q14'!F18</f>
        <v>1.9217501051745949</v>
      </c>
      <c r="I18" s="34"/>
      <c r="J18" s="110">
        <f t="shared" si="0"/>
        <v>13.330779334500811</v>
      </c>
      <c r="K18" s="122"/>
      <c r="L18" s="140"/>
    </row>
    <row r="19" spans="2:12" ht="22.5" customHeight="1" x14ac:dyDescent="0.2">
      <c r="B19" s="17" t="s">
        <v>54</v>
      </c>
      <c r="C19" s="12"/>
      <c r="D19" s="34">
        <v>1271.9999999999986</v>
      </c>
      <c r="E19" s="34">
        <v>15.947508058517204</v>
      </c>
      <c r="F19" s="34">
        <v>14109.999999999998</v>
      </c>
      <c r="G19" s="34"/>
      <c r="H19" s="110">
        <f>+D19/'Q14'!F19</f>
        <v>1.5436893203883479</v>
      </c>
      <c r="I19" s="34"/>
      <c r="J19" s="110">
        <f t="shared" si="0"/>
        <v>11.092767295597495</v>
      </c>
      <c r="K19" s="122"/>
      <c r="L19" s="140"/>
    </row>
    <row r="20" spans="2:12" ht="22.5" customHeight="1" x14ac:dyDescent="0.2">
      <c r="B20" s="17" t="s">
        <v>55</v>
      </c>
      <c r="C20" s="12"/>
      <c r="D20" s="34">
        <v>8428.9999999999964</v>
      </c>
      <c r="E20" s="34">
        <v>11.647579128408566</v>
      </c>
      <c r="F20" s="34">
        <v>62418.000000000015</v>
      </c>
      <c r="G20" s="34"/>
      <c r="H20" s="110">
        <f>+D20/'Q14'!F20</f>
        <v>3.5550400674820737</v>
      </c>
      <c r="I20" s="34"/>
      <c r="J20" s="110">
        <f t="shared" si="0"/>
        <v>7.4051488907343748</v>
      </c>
      <c r="K20" s="122"/>
      <c r="L20" s="140"/>
    </row>
    <row r="21" spans="2:12" ht="22.5" customHeight="1" x14ac:dyDescent="0.2">
      <c r="B21" s="17" t="s">
        <v>56</v>
      </c>
      <c r="C21" s="12"/>
      <c r="D21" s="34">
        <v>1142.9999999999993</v>
      </c>
      <c r="E21" s="34">
        <v>13.092112473109571</v>
      </c>
      <c r="F21" s="34">
        <v>7413.9999999999973</v>
      </c>
      <c r="G21" s="34"/>
      <c r="H21" s="110">
        <f>+D21/'Q14'!F21</f>
        <v>2.0819672131147526</v>
      </c>
      <c r="I21" s="34"/>
      <c r="J21" s="110">
        <f t="shared" si="0"/>
        <v>6.4864391951006137</v>
      </c>
      <c r="K21" s="122"/>
      <c r="L21" s="140"/>
    </row>
    <row r="22" spans="2:12" ht="22.5" customHeight="1" x14ac:dyDescent="0.2">
      <c r="B22" s="17" t="s">
        <v>57</v>
      </c>
      <c r="C22" s="12"/>
      <c r="D22" s="34">
        <v>5637.9999999999973</v>
      </c>
      <c r="E22" s="34">
        <v>12.028951565421341</v>
      </c>
      <c r="F22" s="34">
        <v>54257.000000000095</v>
      </c>
      <c r="G22" s="34"/>
      <c r="H22" s="110">
        <f>+D22/'Q14'!F22</f>
        <v>1.9522160664819934</v>
      </c>
      <c r="I22" s="34"/>
      <c r="J22" s="110">
        <f t="shared" si="0"/>
        <v>9.6234480312167658</v>
      </c>
      <c r="K22" s="122"/>
      <c r="L22" s="140"/>
    </row>
    <row r="23" spans="2:12" ht="22.5" customHeight="1" x14ac:dyDescent="0.2">
      <c r="B23" s="17" t="s">
        <v>58</v>
      </c>
      <c r="C23" s="12"/>
      <c r="D23" s="34">
        <v>22437.000000000131</v>
      </c>
      <c r="E23" s="34">
        <v>19.425893779806962</v>
      </c>
      <c r="F23" s="34">
        <v>321800.00000000023</v>
      </c>
      <c r="G23" s="34"/>
      <c r="H23" s="110">
        <f>+D23/'Q14'!F23</f>
        <v>2.7577433628318744</v>
      </c>
      <c r="I23" s="34"/>
      <c r="J23" s="110">
        <f t="shared" si="0"/>
        <v>14.342380888710538</v>
      </c>
      <c r="K23" s="122"/>
      <c r="L23" s="140"/>
    </row>
    <row r="24" spans="2:12" ht="22.5" customHeight="1" x14ac:dyDescent="0.2">
      <c r="B24" s="17" t="s">
        <v>59</v>
      </c>
      <c r="C24" s="12"/>
      <c r="D24" s="34">
        <v>985.99999999999955</v>
      </c>
      <c r="E24" s="34">
        <v>11.283458768873405</v>
      </c>
      <c r="F24" s="34">
        <v>8972.9999999999945</v>
      </c>
      <c r="G24" s="34"/>
      <c r="H24" s="110">
        <f>+D24/'Q14'!F24</f>
        <v>1.9879032258064506</v>
      </c>
      <c r="I24" s="34"/>
      <c r="J24" s="110">
        <f t="shared" si="0"/>
        <v>9.1004056795131838</v>
      </c>
      <c r="K24" s="122"/>
      <c r="L24" s="140"/>
    </row>
    <row r="25" spans="2:12" ht="22.5" customHeight="1" x14ac:dyDescent="0.2">
      <c r="B25" s="17" t="s">
        <v>60</v>
      </c>
      <c r="C25" s="12"/>
      <c r="D25" s="34">
        <v>14960.000000000011</v>
      </c>
      <c r="E25" s="34">
        <v>17.57320515995178</v>
      </c>
      <c r="F25" s="34">
        <v>186921.99999999927</v>
      </c>
      <c r="G25" s="34"/>
      <c r="H25" s="110">
        <f>+D25/'Q14'!F25</f>
        <v>2.2222222222222237</v>
      </c>
      <c r="I25" s="34"/>
      <c r="J25" s="110">
        <f t="shared" si="0"/>
        <v>12.494786096256627</v>
      </c>
      <c r="K25" s="122"/>
      <c r="L25" s="140"/>
    </row>
    <row r="26" spans="2:12" ht="22.5" customHeight="1" x14ac:dyDescent="0.2">
      <c r="B26" s="17" t="s">
        <v>61</v>
      </c>
      <c r="C26" s="12"/>
      <c r="D26" s="34">
        <v>4635.0000000000118</v>
      </c>
      <c r="E26" s="34">
        <v>14.6197931969583</v>
      </c>
      <c r="F26" s="34">
        <v>45101.999999999935</v>
      </c>
      <c r="G26" s="34"/>
      <c r="H26" s="110">
        <f>+D26/'Q14'!F26</f>
        <v>1.8451433121019156</v>
      </c>
      <c r="I26" s="34"/>
      <c r="J26" s="110">
        <f t="shared" si="0"/>
        <v>9.7307443365695399</v>
      </c>
      <c r="K26" s="122"/>
      <c r="L26" s="140"/>
    </row>
    <row r="27" spans="2:12" ht="22.5" customHeight="1" x14ac:dyDescent="0.2">
      <c r="B27" s="17" t="s">
        <v>62</v>
      </c>
      <c r="C27" s="55"/>
      <c r="D27" s="34">
        <v>8253.9999999999873</v>
      </c>
      <c r="E27" s="34">
        <v>9.9553453294070628</v>
      </c>
      <c r="F27" s="34">
        <v>59790.999999999687</v>
      </c>
      <c r="G27" s="34"/>
      <c r="H27" s="110">
        <f>+D27/'Q14'!F27</f>
        <v>2.237462727026291</v>
      </c>
      <c r="I27" s="34"/>
      <c r="J27" s="110">
        <f t="shared" si="0"/>
        <v>7.2438817543009186</v>
      </c>
      <c r="K27" s="122"/>
      <c r="L27" s="140"/>
    </row>
    <row r="28" spans="2:12" ht="22.5" customHeight="1" x14ac:dyDescent="0.2">
      <c r="B28" s="17" t="s">
        <v>63</v>
      </c>
      <c r="C28" s="12"/>
      <c r="D28" s="34">
        <v>3513.000000000005</v>
      </c>
      <c r="E28" s="34">
        <v>13.413030904820483</v>
      </c>
      <c r="F28" s="34">
        <v>26404.000000000069</v>
      </c>
      <c r="G28" s="34"/>
      <c r="H28" s="110">
        <f>+D28/'Q14'!F28</f>
        <v>1.5537372843874413</v>
      </c>
      <c r="I28" s="34"/>
      <c r="J28" s="110">
        <f t="shared" si="0"/>
        <v>7.5160831198406006</v>
      </c>
      <c r="K28" s="122"/>
      <c r="L28" s="140"/>
    </row>
    <row r="29" spans="2:12" ht="22.5" customHeight="1" x14ac:dyDescent="0.2">
      <c r="B29" s="17" t="s">
        <v>64</v>
      </c>
      <c r="C29" s="12"/>
      <c r="D29" s="34">
        <v>1107.9999999999998</v>
      </c>
      <c r="E29" s="34">
        <v>11.74410267165343</v>
      </c>
      <c r="F29" s="34">
        <v>7192.0000000000055</v>
      </c>
      <c r="G29" s="34"/>
      <c r="H29" s="110">
        <f>+D29/'Q14'!F29</f>
        <v>1.8843537414965983</v>
      </c>
      <c r="I29" s="34"/>
      <c r="J29" s="110">
        <f t="shared" si="0"/>
        <v>6.4909747292418833</v>
      </c>
      <c r="K29" s="122"/>
      <c r="L29" s="140"/>
    </row>
    <row r="30" spans="2:12" ht="22.5" customHeight="1" x14ac:dyDescent="0.2">
      <c r="B30" s="17" t="s">
        <v>65</v>
      </c>
      <c r="C30" s="12"/>
      <c r="D30" s="34">
        <v>4891.9999999999945</v>
      </c>
      <c r="E30" s="34">
        <v>14.170328753311267</v>
      </c>
      <c r="F30" s="34">
        <v>40789.000000000065</v>
      </c>
      <c r="G30" s="34"/>
      <c r="H30" s="110">
        <f>+D30/'Q14'!F30</f>
        <v>2.3910068426197433</v>
      </c>
      <c r="I30" s="34"/>
      <c r="J30" s="110">
        <f t="shared" si="0"/>
        <v>8.3378986099754933</v>
      </c>
      <c r="K30" s="122"/>
      <c r="L30" s="140"/>
    </row>
    <row r="31" spans="2:12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2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8:B10"/>
    <mergeCell ref="D8:J8"/>
    <mergeCell ref="B3:J3"/>
    <mergeCell ref="B6:J6"/>
    <mergeCell ref="B5:J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L50"/>
  <sheetViews>
    <sheetView workbookViewId="0">
      <selection activeCell="B5" sqref="B5:J5"/>
    </sheetView>
  </sheetViews>
  <sheetFormatPr defaultRowHeight="14.25" x14ac:dyDescent="0.25"/>
  <cols>
    <col min="1" max="1" width="9.140625" style="28"/>
    <col min="2" max="2" width="20.7109375" style="28" customWidth="1"/>
    <col min="3" max="3" width="0.85546875" style="29" customWidth="1"/>
    <col min="4" max="4" width="11" style="28" customWidth="1"/>
    <col min="5" max="5" width="0.85546875" style="28" customWidth="1"/>
    <col min="6" max="6" width="11.85546875" style="28" customWidth="1"/>
    <col min="7" max="7" width="0.85546875" style="28" customWidth="1"/>
    <col min="8" max="8" width="15" style="28" customWidth="1"/>
    <col min="9" max="9" width="0.85546875" style="28" customWidth="1"/>
    <col min="10" max="10" width="18" style="28" customWidth="1"/>
    <col min="11" max="16384" width="9.140625" style="28"/>
  </cols>
  <sheetData>
    <row r="2" spans="2:12" ht="15" x14ac:dyDescent="0.25">
      <c r="B2" s="27"/>
      <c r="D2" s="27"/>
      <c r="F2" s="27"/>
      <c r="J2" s="27" t="s">
        <v>134</v>
      </c>
    </row>
    <row r="3" spans="2:12" ht="49.5" customHeight="1" x14ac:dyDescent="0.25">
      <c r="B3" s="178" t="s">
        <v>135</v>
      </c>
      <c r="C3" s="178"/>
      <c r="D3" s="178"/>
      <c r="E3" s="178"/>
      <c r="F3" s="178"/>
      <c r="G3" s="178"/>
      <c r="H3" s="178"/>
      <c r="I3" s="178"/>
      <c r="J3" s="178"/>
    </row>
    <row r="4" spans="2:12" ht="3.75" customHeight="1" x14ac:dyDescent="0.25"/>
    <row r="5" spans="2:12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</row>
    <row r="6" spans="2:12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</row>
    <row r="7" spans="2:12" ht="3" customHeight="1" x14ac:dyDescent="0.25">
      <c r="D7" s="29"/>
      <c r="F7" s="29"/>
      <c r="H7" s="29"/>
    </row>
    <row r="8" spans="2:12" ht="19.5" customHeight="1" x14ac:dyDescent="0.2">
      <c r="B8" s="186" t="s">
        <v>47</v>
      </c>
      <c r="C8" s="54"/>
      <c r="D8" s="187" t="s">
        <v>125</v>
      </c>
      <c r="E8" s="187"/>
      <c r="F8" s="187"/>
      <c r="G8" s="187"/>
      <c r="H8" s="187"/>
      <c r="I8" s="187"/>
      <c r="J8" s="187"/>
    </row>
    <row r="9" spans="2:12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</row>
    <row r="10" spans="2:12" s="31" customFormat="1" ht="29.25" customHeight="1" x14ac:dyDescent="0.2">
      <c r="B10" s="186"/>
      <c r="C10" s="54"/>
      <c r="D10" s="38" t="s">
        <v>116</v>
      </c>
      <c r="E10" s="26"/>
      <c r="F10" s="38" t="s">
        <v>117</v>
      </c>
      <c r="G10" s="26"/>
      <c r="H10" s="38" t="s">
        <v>118</v>
      </c>
      <c r="I10" s="26"/>
      <c r="J10" s="38" t="s">
        <v>119</v>
      </c>
    </row>
    <row r="11" spans="2:12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</row>
    <row r="12" spans="2:12" ht="22.5" customHeight="1" x14ac:dyDescent="0.2">
      <c r="B12" s="5" t="s">
        <v>20</v>
      </c>
      <c r="C12" s="43"/>
      <c r="D12" s="7">
        <v>309102.99999999808</v>
      </c>
      <c r="E12" s="7">
        <v>299619</v>
      </c>
      <c r="F12" s="7">
        <v>1374719.000000024</v>
      </c>
      <c r="G12" s="5"/>
      <c r="H12" s="69">
        <f>+D12/'Q14'!H12</f>
        <v>9.4161208761080228</v>
      </c>
      <c r="I12" s="69"/>
      <c r="J12" s="69">
        <f t="shared" ref="J12:J30" si="0">+F12/D12</f>
        <v>4.4474463204822747</v>
      </c>
      <c r="K12" s="123"/>
      <c r="L12" s="142"/>
    </row>
    <row r="13" spans="2:12" ht="22.5" customHeight="1" x14ac:dyDescent="0.2">
      <c r="B13" s="17" t="s">
        <v>48</v>
      </c>
      <c r="C13" s="9"/>
      <c r="D13" s="34">
        <v>18973.000000000011</v>
      </c>
      <c r="E13" s="34"/>
      <c r="F13" s="34">
        <v>123656.00000000016</v>
      </c>
      <c r="G13" s="34"/>
      <c r="H13" s="110">
        <f>+D13/'Q14'!H13</f>
        <v>7.4785179345683925</v>
      </c>
      <c r="I13" s="34"/>
      <c r="J13" s="110">
        <f t="shared" si="0"/>
        <v>6.5174721973330572</v>
      </c>
      <c r="K13" s="123"/>
      <c r="L13" s="142"/>
    </row>
    <row r="14" spans="2:12" ht="22.5" customHeight="1" x14ac:dyDescent="0.2">
      <c r="B14" s="17" t="s">
        <v>49</v>
      </c>
      <c r="C14" s="9"/>
      <c r="D14" s="34">
        <v>2996.9999999999995</v>
      </c>
      <c r="E14" s="34">
        <v>13.540892923765703</v>
      </c>
      <c r="F14" s="34">
        <v>14152.000000000011</v>
      </c>
      <c r="G14" s="34"/>
      <c r="H14" s="110">
        <f>+D14/'Q14'!H14</f>
        <v>7.7844155844155836</v>
      </c>
      <c r="I14" s="34"/>
      <c r="J14" s="110">
        <f t="shared" si="0"/>
        <v>4.72205538872206</v>
      </c>
      <c r="K14" s="123"/>
      <c r="L14" s="142"/>
    </row>
    <row r="15" spans="2:12" ht="22.5" customHeight="1" x14ac:dyDescent="0.2">
      <c r="B15" s="17" t="s">
        <v>51</v>
      </c>
      <c r="C15" s="9"/>
      <c r="D15" s="34">
        <v>23476.000000000015</v>
      </c>
      <c r="E15" s="34">
        <v>13.69371001354166</v>
      </c>
      <c r="F15" s="34">
        <v>95389.000000000175</v>
      </c>
      <c r="G15" s="34"/>
      <c r="H15" s="110">
        <f>+D15/'Q14'!H15</f>
        <v>9.6371100164203671</v>
      </c>
      <c r="I15" s="34"/>
      <c r="J15" s="110">
        <f t="shared" si="0"/>
        <v>4.0632560913273181</v>
      </c>
      <c r="K15" s="123"/>
      <c r="L15" s="142"/>
    </row>
    <row r="16" spans="2:12" ht="22.5" customHeight="1" x14ac:dyDescent="0.2">
      <c r="B16" s="17" t="s">
        <v>50</v>
      </c>
      <c r="C16" s="9"/>
      <c r="D16" s="34">
        <v>1829.0000000000032</v>
      </c>
      <c r="E16" s="34">
        <v>6.5009917867658444</v>
      </c>
      <c r="F16" s="34">
        <v>9099.9999999999909</v>
      </c>
      <c r="G16" s="34"/>
      <c r="H16" s="110">
        <f>+D16/'Q14'!H16</f>
        <v>1.9293248945147712</v>
      </c>
      <c r="I16" s="34"/>
      <c r="J16" s="110">
        <f t="shared" si="0"/>
        <v>4.9753963914707358</v>
      </c>
      <c r="K16" s="123"/>
      <c r="L16" s="142"/>
    </row>
    <row r="17" spans="2:12" ht="22.5" customHeight="1" x14ac:dyDescent="0.2">
      <c r="B17" s="17" t="s">
        <v>52</v>
      </c>
      <c r="C17" s="9"/>
      <c r="D17" s="34">
        <v>3499.0000000000045</v>
      </c>
      <c r="E17" s="34">
        <v>10.821267277483827</v>
      </c>
      <c r="F17" s="34">
        <v>16265.000000000002</v>
      </c>
      <c r="G17" s="34"/>
      <c r="H17" s="110">
        <f>+D17/'Q14'!H17</f>
        <v>5.1531664212076649</v>
      </c>
      <c r="I17" s="34"/>
      <c r="J17" s="110">
        <f t="shared" si="0"/>
        <v>4.6484709917119122</v>
      </c>
      <c r="K17" s="123"/>
      <c r="L17" s="142"/>
    </row>
    <row r="18" spans="2:12" ht="22.5" customHeight="1" x14ac:dyDescent="0.2">
      <c r="B18" s="17" t="s">
        <v>53</v>
      </c>
      <c r="C18" s="9"/>
      <c r="D18" s="34">
        <v>10838.000000000016</v>
      </c>
      <c r="E18" s="34">
        <v>12.441989531550021</v>
      </c>
      <c r="F18" s="34">
        <v>50710.99999999992</v>
      </c>
      <c r="G18" s="34"/>
      <c r="H18" s="110">
        <f>+D18/'Q14'!H18</f>
        <v>7.0975769482645816</v>
      </c>
      <c r="I18" s="34"/>
      <c r="J18" s="110">
        <f t="shared" si="0"/>
        <v>4.6789998154640937</v>
      </c>
      <c r="K18" s="123"/>
      <c r="L18" s="142"/>
    </row>
    <row r="19" spans="2:12" ht="22.5" customHeight="1" x14ac:dyDescent="0.2">
      <c r="B19" s="17" t="s">
        <v>54</v>
      </c>
      <c r="C19" s="12"/>
      <c r="D19" s="34">
        <v>2277.9999999999973</v>
      </c>
      <c r="E19" s="34">
        <v>11.949749642604175</v>
      </c>
      <c r="F19" s="34">
        <v>15283.000000000002</v>
      </c>
      <c r="G19" s="34"/>
      <c r="H19" s="110">
        <f>+D19/'Q14'!H19</f>
        <v>5.7092731829573866</v>
      </c>
      <c r="I19" s="34"/>
      <c r="J19" s="110">
        <f t="shared" si="0"/>
        <v>6.7089552238806061</v>
      </c>
      <c r="K19" s="123"/>
      <c r="L19" s="142"/>
    </row>
    <row r="20" spans="2:12" ht="22.5" customHeight="1" x14ac:dyDescent="0.2">
      <c r="B20" s="17" t="s">
        <v>55</v>
      </c>
      <c r="C20" s="12"/>
      <c r="D20" s="34">
        <v>17836.999999999938</v>
      </c>
      <c r="E20" s="34">
        <v>11.12181194511702</v>
      </c>
      <c r="F20" s="34">
        <v>93225.99999999984</v>
      </c>
      <c r="G20" s="34"/>
      <c r="H20" s="110">
        <f>+D20/'Q14'!H20</f>
        <v>8.074694431869597</v>
      </c>
      <c r="I20" s="34"/>
      <c r="J20" s="110">
        <f t="shared" si="0"/>
        <v>5.2265515501485771</v>
      </c>
      <c r="K20" s="123"/>
      <c r="L20" s="142"/>
    </row>
    <row r="21" spans="2:12" ht="22.5" customHeight="1" x14ac:dyDescent="0.2">
      <c r="B21" s="17" t="s">
        <v>56</v>
      </c>
      <c r="C21" s="12"/>
      <c r="D21" s="34">
        <v>1804.9999999999995</v>
      </c>
      <c r="E21" s="34">
        <v>9.8884050938528159</v>
      </c>
      <c r="F21" s="34">
        <v>8687.9999999999873</v>
      </c>
      <c r="G21" s="34"/>
      <c r="H21" s="110">
        <f>+D21/'Q14'!H21</f>
        <v>3.0645161290322571</v>
      </c>
      <c r="I21" s="34"/>
      <c r="J21" s="110">
        <f t="shared" si="0"/>
        <v>4.8132963988919606</v>
      </c>
      <c r="K21" s="123"/>
      <c r="L21" s="142"/>
    </row>
    <row r="22" spans="2:12" ht="22.5" customHeight="1" x14ac:dyDescent="0.2">
      <c r="B22" s="17" t="s">
        <v>57</v>
      </c>
      <c r="C22" s="12"/>
      <c r="D22" s="34">
        <v>12128.999999999996</v>
      </c>
      <c r="E22" s="34">
        <v>10.28217246751197</v>
      </c>
      <c r="F22" s="34">
        <v>57542.00000000008</v>
      </c>
      <c r="G22" s="34"/>
      <c r="H22" s="110">
        <f>+D22/'Q14'!H22</f>
        <v>5.2803656943839776</v>
      </c>
      <c r="I22" s="34"/>
      <c r="J22" s="110">
        <f t="shared" si="0"/>
        <v>4.7441668727842439</v>
      </c>
      <c r="K22" s="123"/>
      <c r="L22" s="142"/>
    </row>
    <row r="23" spans="2:12" ht="22.5" customHeight="1" x14ac:dyDescent="0.2">
      <c r="B23" s="17" t="s">
        <v>58</v>
      </c>
      <c r="C23" s="12"/>
      <c r="D23" s="34">
        <v>99859.999999999854</v>
      </c>
      <c r="E23" s="34">
        <v>18.178464213134468</v>
      </c>
      <c r="F23" s="34">
        <v>395089.00000000256</v>
      </c>
      <c r="G23" s="34"/>
      <c r="H23" s="110">
        <f>+D23/'Q14'!H23</f>
        <v>15.123428744510049</v>
      </c>
      <c r="I23" s="34"/>
      <c r="J23" s="110">
        <f t="shared" si="0"/>
        <v>3.9564290006008727</v>
      </c>
      <c r="K23" s="123"/>
      <c r="L23" s="142"/>
    </row>
    <row r="24" spans="2:12" ht="22.5" customHeight="1" x14ac:dyDescent="0.2">
      <c r="B24" s="17" t="s">
        <v>59</v>
      </c>
      <c r="C24" s="12"/>
      <c r="D24" s="34">
        <v>979.99999999999989</v>
      </c>
      <c r="E24" s="34">
        <v>9.7779183081069903</v>
      </c>
      <c r="F24" s="34">
        <v>6669.0000000000018</v>
      </c>
      <c r="G24" s="34"/>
      <c r="H24" s="110">
        <f>+D24/'Q14'!H24</f>
        <v>3.6842105263157889</v>
      </c>
      <c r="I24" s="34"/>
      <c r="J24" s="110">
        <f t="shared" si="0"/>
        <v>6.8051020408163287</v>
      </c>
      <c r="K24" s="123"/>
      <c r="L24" s="142"/>
    </row>
    <row r="25" spans="2:12" ht="22.5" customHeight="1" x14ac:dyDescent="0.2">
      <c r="B25" s="17" t="s">
        <v>60</v>
      </c>
      <c r="C25" s="12"/>
      <c r="D25" s="34">
        <v>63730.000000000342</v>
      </c>
      <c r="E25" s="34">
        <v>15.80020408786705</v>
      </c>
      <c r="F25" s="34">
        <v>276733.99999999907</v>
      </c>
      <c r="G25" s="34"/>
      <c r="H25" s="110">
        <f>+D25/'Q14'!H25</f>
        <v>13.227480282274874</v>
      </c>
      <c r="I25" s="34"/>
      <c r="J25" s="110">
        <f t="shared" si="0"/>
        <v>4.3422877765573134</v>
      </c>
      <c r="K25" s="123"/>
      <c r="L25" s="142"/>
    </row>
    <row r="26" spans="2:12" ht="22.5" customHeight="1" x14ac:dyDescent="0.2">
      <c r="B26" s="17" t="s">
        <v>61</v>
      </c>
      <c r="C26" s="12"/>
      <c r="D26" s="34">
        <v>8906.9999999999782</v>
      </c>
      <c r="E26" s="34">
        <v>10.167301540032785</v>
      </c>
      <c r="F26" s="34">
        <v>46737.000000000058</v>
      </c>
      <c r="G26" s="34"/>
      <c r="H26" s="110">
        <f>+D26/'Q14'!H26</f>
        <v>5.4644171779140969</v>
      </c>
      <c r="I26" s="34"/>
      <c r="J26" s="110">
        <f t="shared" si="0"/>
        <v>5.2472212866285135</v>
      </c>
      <c r="K26" s="123"/>
      <c r="L26" s="142"/>
    </row>
    <row r="27" spans="2:12" ht="22.5" customHeight="1" x14ac:dyDescent="0.2">
      <c r="B27" s="17" t="s">
        <v>62</v>
      </c>
      <c r="C27" s="55"/>
      <c r="D27" s="34">
        <v>22219.000000000033</v>
      </c>
      <c r="E27" s="34">
        <v>15.395809324093328</v>
      </c>
      <c r="F27" s="34">
        <v>89726.999999999709</v>
      </c>
      <c r="G27" s="34"/>
      <c r="H27" s="110">
        <f>+D27/'Q14'!H27</f>
        <v>10.770237518177428</v>
      </c>
      <c r="I27" s="34"/>
      <c r="J27" s="110">
        <f t="shared" si="0"/>
        <v>4.0383005535802505</v>
      </c>
      <c r="K27" s="123"/>
      <c r="L27" s="142"/>
    </row>
    <row r="28" spans="2:12" ht="22.5" customHeight="1" x14ac:dyDescent="0.2">
      <c r="B28" s="17" t="s">
        <v>63</v>
      </c>
      <c r="C28" s="12"/>
      <c r="D28" s="34">
        <v>7010.9999999999873</v>
      </c>
      <c r="E28" s="34">
        <v>9.546100968744005</v>
      </c>
      <c r="F28" s="34">
        <v>30953.999999999978</v>
      </c>
      <c r="G28" s="34"/>
      <c r="H28" s="110">
        <f>+D28/'Q14'!H28</f>
        <v>4.8789144050104296</v>
      </c>
      <c r="I28" s="34"/>
      <c r="J28" s="110">
        <f t="shared" si="0"/>
        <v>4.4150620453573008</v>
      </c>
      <c r="K28" s="123"/>
      <c r="L28" s="142"/>
    </row>
    <row r="29" spans="2:12" ht="22.5" customHeight="1" x14ac:dyDescent="0.2">
      <c r="B29" s="17" t="s">
        <v>64</v>
      </c>
      <c r="C29" s="12"/>
      <c r="D29" s="34">
        <v>3620.0000000000032</v>
      </c>
      <c r="E29" s="34">
        <v>9.584882648627012</v>
      </c>
      <c r="F29" s="34">
        <v>13446.999999999985</v>
      </c>
      <c r="G29" s="34"/>
      <c r="H29" s="110">
        <f>+D29/'Q14'!H29</f>
        <v>5.4765506807866915</v>
      </c>
      <c r="I29" s="34"/>
      <c r="J29" s="110">
        <f t="shared" si="0"/>
        <v>3.7146408839778933</v>
      </c>
      <c r="K29" s="123"/>
      <c r="L29" s="142"/>
    </row>
    <row r="30" spans="2:12" ht="22.5" customHeight="1" x14ac:dyDescent="0.2">
      <c r="B30" s="17" t="s">
        <v>65</v>
      </c>
      <c r="C30" s="12"/>
      <c r="D30" s="34">
        <v>7114.99999999999</v>
      </c>
      <c r="E30" s="34">
        <v>10.730423066113955</v>
      </c>
      <c r="F30" s="34">
        <v>31350.000000000025</v>
      </c>
      <c r="G30" s="34"/>
      <c r="H30" s="110">
        <f>+D30/'Q14'!H30</f>
        <v>5.2978406552494341</v>
      </c>
      <c r="I30" s="34"/>
      <c r="J30" s="110">
        <f t="shared" si="0"/>
        <v>4.4061841180604455</v>
      </c>
      <c r="K30" s="123"/>
      <c r="L30" s="142"/>
    </row>
    <row r="31" spans="2:12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2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3:J3"/>
    <mergeCell ref="B5:J5"/>
    <mergeCell ref="B6:J6"/>
    <mergeCell ref="B8:B10"/>
    <mergeCell ref="D8:J8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S50"/>
  <sheetViews>
    <sheetView workbookViewId="0">
      <selection activeCell="B5" sqref="B5:S6"/>
    </sheetView>
  </sheetViews>
  <sheetFormatPr defaultRowHeight="14.25" x14ac:dyDescent="0.25"/>
  <cols>
    <col min="1" max="1" width="9.140625" style="28"/>
    <col min="2" max="2" width="3.5703125" style="28" customWidth="1"/>
    <col min="3" max="3" width="61.5703125" style="28" bestFit="1" customWidth="1"/>
    <col min="4" max="4" width="0.85546875" style="29" customWidth="1"/>
    <col min="5" max="5" width="8.5703125" style="28" customWidth="1"/>
    <col min="6" max="6" width="0.85546875" style="29" customWidth="1"/>
    <col min="7" max="7" width="8.5703125" style="28" customWidth="1"/>
    <col min="8" max="8" width="0.85546875" style="28" customWidth="1"/>
    <col min="9" max="9" width="10.42578125" style="28" customWidth="1"/>
    <col min="10" max="10" width="0.85546875" style="28" customWidth="1"/>
    <col min="11" max="11" width="8.5703125" style="28" customWidth="1"/>
    <col min="12" max="12" width="0.85546875" style="28" customWidth="1"/>
    <col min="13" max="13" width="7.5703125" style="28" customWidth="1"/>
    <col min="14" max="14" width="0.85546875" style="28" customWidth="1"/>
    <col min="15" max="15" width="8.5703125" style="28" customWidth="1"/>
    <col min="16" max="16" width="0.85546875" style="28" customWidth="1"/>
    <col min="17" max="17" width="7.42578125" style="28" customWidth="1"/>
    <col min="18" max="18" width="0.85546875" style="28" customWidth="1"/>
    <col min="19" max="19" width="7.5703125" style="28" customWidth="1"/>
    <col min="20" max="16384" width="9.140625" style="28"/>
  </cols>
  <sheetData>
    <row r="2" spans="2:19" ht="15" x14ac:dyDescent="0.25">
      <c r="C2" s="27"/>
      <c r="E2" s="27"/>
      <c r="G2" s="27"/>
      <c r="I2" s="27"/>
      <c r="S2" s="27" t="s">
        <v>136</v>
      </c>
    </row>
    <row r="3" spans="2:19" ht="42" customHeight="1" x14ac:dyDescent="0.25">
      <c r="B3" s="178" t="s">
        <v>368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2:19" ht="3.75" customHeight="1" x14ac:dyDescent="0.25"/>
    <row r="5" spans="2:19" ht="1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2:19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2:19" ht="3" customHeight="1" x14ac:dyDescent="0.25">
      <c r="E7" s="29"/>
      <c r="G7" s="29"/>
      <c r="I7" s="29"/>
      <c r="K7" s="29"/>
      <c r="M7" s="29"/>
      <c r="O7" s="29"/>
      <c r="Q7" s="29"/>
    </row>
    <row r="8" spans="2:19" ht="15" customHeight="1" x14ac:dyDescent="0.2">
      <c r="B8" s="186" t="s">
        <v>43</v>
      </c>
      <c r="C8" s="186"/>
      <c r="D8" s="54"/>
      <c r="E8" s="187" t="s">
        <v>137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</row>
    <row r="9" spans="2:19" s="29" customFormat="1" ht="3.75" customHeight="1" x14ac:dyDescent="0.2">
      <c r="B9" s="186"/>
      <c r="C9" s="186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</row>
    <row r="10" spans="2:19" s="31" customFormat="1" ht="47.25" customHeight="1" x14ac:dyDescent="0.2">
      <c r="B10" s="186"/>
      <c r="C10" s="186"/>
      <c r="D10" s="54"/>
      <c r="E10" s="36" t="s">
        <v>20</v>
      </c>
      <c r="F10" s="54"/>
      <c r="G10" s="38" t="s">
        <v>139</v>
      </c>
      <c r="H10" s="26"/>
      <c r="I10" s="38" t="s">
        <v>140</v>
      </c>
      <c r="J10" s="26"/>
      <c r="K10" s="38" t="s">
        <v>141</v>
      </c>
      <c r="L10" s="26"/>
      <c r="M10" s="38" t="s">
        <v>142</v>
      </c>
      <c r="N10" s="26"/>
      <c r="O10" s="38" t="s">
        <v>143</v>
      </c>
      <c r="P10" s="26"/>
      <c r="Q10" s="38" t="s">
        <v>144</v>
      </c>
      <c r="R10" s="26"/>
      <c r="S10" s="38" t="s">
        <v>145</v>
      </c>
    </row>
    <row r="11" spans="2:19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32"/>
    </row>
    <row r="12" spans="2:19" ht="14.25" customHeight="1" x14ac:dyDescent="0.25">
      <c r="C12" s="5" t="s">
        <v>20</v>
      </c>
      <c r="D12" s="43"/>
      <c r="E12" s="7">
        <f>+G12+I12+K12+M12+O12+Q12+S12</f>
        <v>411264.00000000047</v>
      </c>
      <c r="F12" s="7"/>
      <c r="G12" s="7">
        <v>123546.0000000001</v>
      </c>
      <c r="H12" s="7"/>
      <c r="I12" s="7">
        <v>23923.999999999964</v>
      </c>
      <c r="J12" s="7"/>
      <c r="K12" s="7">
        <v>2996.0000000000059</v>
      </c>
      <c r="L12" s="7"/>
      <c r="M12" s="7">
        <v>4132.0000000000027</v>
      </c>
      <c r="N12" s="7"/>
      <c r="O12" s="7">
        <v>2634.0000000000014</v>
      </c>
      <c r="P12" s="7"/>
      <c r="Q12" s="7">
        <v>50656.000000000058</v>
      </c>
      <c r="R12" s="7"/>
      <c r="S12" s="7">
        <v>203376.00000000032</v>
      </c>
    </row>
    <row r="13" spans="2:19" ht="15" customHeight="1" x14ac:dyDescent="0.25">
      <c r="B13" s="8" t="s">
        <v>21</v>
      </c>
      <c r="C13" s="9" t="s">
        <v>27</v>
      </c>
      <c r="D13" s="9"/>
      <c r="E13" s="7">
        <f>+G13+I13+K13+M13+O13+Q13+S13</f>
        <v>5920.9999999999982</v>
      </c>
      <c r="F13" s="34"/>
      <c r="G13" s="34">
        <v>1935.9999999999995</v>
      </c>
      <c r="H13" s="34"/>
      <c r="I13" s="34">
        <v>19</v>
      </c>
      <c r="J13" s="34"/>
      <c r="K13" s="34">
        <v>13</v>
      </c>
      <c r="L13" s="34"/>
      <c r="M13" s="34">
        <v>44</v>
      </c>
      <c r="N13" s="34"/>
      <c r="O13" s="34">
        <v>28.000000000000007</v>
      </c>
      <c r="P13" s="34"/>
      <c r="Q13" s="34">
        <v>571</v>
      </c>
      <c r="R13" s="34"/>
      <c r="S13" s="34">
        <v>3309.9999999999986</v>
      </c>
    </row>
    <row r="14" spans="2:19" ht="15" customHeight="1" x14ac:dyDescent="0.25">
      <c r="B14" s="10" t="s">
        <v>0</v>
      </c>
      <c r="C14" s="11" t="s">
        <v>22</v>
      </c>
      <c r="D14" s="9"/>
      <c r="E14" s="7">
        <f t="shared" ref="E14:E33" si="0">+G14+I14+K14+M14+O14+Q14+S14</f>
        <v>1703.9999999999991</v>
      </c>
      <c r="F14" s="34"/>
      <c r="G14" s="34">
        <v>265</v>
      </c>
      <c r="H14" s="34"/>
      <c r="I14" s="34">
        <v>200</v>
      </c>
      <c r="J14" s="34"/>
      <c r="K14" s="34">
        <v>9</v>
      </c>
      <c r="L14" s="34"/>
      <c r="M14" s="34">
        <v>7</v>
      </c>
      <c r="N14" s="34"/>
      <c r="O14" s="34">
        <v>10</v>
      </c>
      <c r="P14" s="34"/>
      <c r="Q14" s="34">
        <v>219.00000000000014</v>
      </c>
      <c r="R14" s="34"/>
      <c r="S14" s="34">
        <v>993.99999999999909</v>
      </c>
    </row>
    <row r="15" spans="2:19" ht="15" customHeight="1" x14ac:dyDescent="0.25">
      <c r="B15" s="10" t="s">
        <v>1</v>
      </c>
      <c r="C15" s="11" t="s">
        <v>23</v>
      </c>
      <c r="D15" s="9"/>
      <c r="E15" s="7">
        <f t="shared" si="0"/>
        <v>73428.000000000116</v>
      </c>
      <c r="F15" s="34"/>
      <c r="G15" s="34">
        <v>18322.999999999971</v>
      </c>
      <c r="H15" s="34"/>
      <c r="I15" s="34">
        <v>9684</v>
      </c>
      <c r="J15" s="34"/>
      <c r="K15" s="34">
        <v>713.99999999999932</v>
      </c>
      <c r="L15" s="34"/>
      <c r="M15" s="34">
        <v>1639.9999999999995</v>
      </c>
      <c r="N15" s="34"/>
      <c r="O15" s="34">
        <v>676.00000000000011</v>
      </c>
      <c r="P15" s="34"/>
      <c r="Q15" s="34">
        <v>12301.999999999987</v>
      </c>
      <c r="R15" s="34"/>
      <c r="S15" s="34">
        <v>30089.000000000153</v>
      </c>
    </row>
    <row r="16" spans="2:19" ht="15" customHeight="1" x14ac:dyDescent="0.25">
      <c r="B16" s="8" t="s">
        <v>2</v>
      </c>
      <c r="C16" s="9" t="s">
        <v>30</v>
      </c>
      <c r="D16" s="9"/>
      <c r="E16" s="7">
        <f t="shared" si="0"/>
        <v>14523.999999999998</v>
      </c>
      <c r="F16" s="34"/>
      <c r="G16" s="34">
        <v>3644.0000000000005</v>
      </c>
      <c r="H16" s="34"/>
      <c r="I16" s="34">
        <v>4357</v>
      </c>
      <c r="J16" s="34"/>
      <c r="K16" s="34">
        <v>302</v>
      </c>
      <c r="L16" s="34"/>
      <c r="M16" s="34">
        <v>160</v>
      </c>
      <c r="N16" s="34"/>
      <c r="O16" s="34">
        <v>160</v>
      </c>
      <c r="P16" s="34"/>
      <c r="Q16" s="34">
        <v>3474.9999999999986</v>
      </c>
      <c r="R16" s="34"/>
      <c r="S16" s="34">
        <v>2426</v>
      </c>
    </row>
    <row r="17" spans="2:19" ht="15" customHeight="1" x14ac:dyDescent="0.25">
      <c r="B17" s="10" t="s">
        <v>3</v>
      </c>
      <c r="C17" s="11" t="s">
        <v>28</v>
      </c>
      <c r="D17" s="9"/>
      <c r="E17" s="7">
        <f t="shared" si="0"/>
        <v>3920.0000000000009</v>
      </c>
      <c r="F17" s="34"/>
      <c r="G17" s="34">
        <v>1244.0000000000011</v>
      </c>
      <c r="H17" s="34"/>
      <c r="I17" s="34">
        <v>155.00000000000003</v>
      </c>
      <c r="J17" s="34"/>
      <c r="K17" s="34">
        <v>21</v>
      </c>
      <c r="L17" s="34"/>
      <c r="M17" s="34">
        <v>40</v>
      </c>
      <c r="N17" s="34"/>
      <c r="O17" s="34">
        <v>16.000000000000004</v>
      </c>
      <c r="P17" s="34"/>
      <c r="Q17" s="34">
        <v>963</v>
      </c>
      <c r="R17" s="34"/>
      <c r="S17" s="34">
        <v>1481</v>
      </c>
    </row>
    <row r="18" spans="2:19" ht="15" customHeight="1" x14ac:dyDescent="0.25">
      <c r="B18" s="8" t="s">
        <v>4</v>
      </c>
      <c r="C18" s="9" t="s">
        <v>24</v>
      </c>
      <c r="D18" s="9"/>
      <c r="E18" s="7">
        <f t="shared" si="0"/>
        <v>37218.999999999964</v>
      </c>
      <c r="F18" s="34"/>
      <c r="G18" s="34">
        <v>10341.999999999991</v>
      </c>
      <c r="H18" s="34"/>
      <c r="I18" s="34">
        <v>4071</v>
      </c>
      <c r="J18" s="34"/>
      <c r="K18" s="34">
        <v>670</v>
      </c>
      <c r="L18" s="34"/>
      <c r="M18" s="34">
        <v>560.00000000000023</v>
      </c>
      <c r="N18" s="34"/>
      <c r="O18" s="34">
        <v>117</v>
      </c>
      <c r="P18" s="34"/>
      <c r="Q18" s="34">
        <v>9249.9999999999945</v>
      </c>
      <c r="R18" s="34"/>
      <c r="S18" s="34">
        <v>12208.999999999978</v>
      </c>
    </row>
    <row r="19" spans="2:19" ht="15" customHeight="1" x14ac:dyDescent="0.25">
      <c r="B19" s="8" t="s">
        <v>5</v>
      </c>
      <c r="C19" s="12" t="s">
        <v>29</v>
      </c>
      <c r="D19" s="12"/>
      <c r="E19" s="7">
        <f t="shared" si="0"/>
        <v>108778.99999999983</v>
      </c>
      <c r="F19" s="34"/>
      <c r="G19" s="34">
        <v>36000.000000000015</v>
      </c>
      <c r="H19" s="34"/>
      <c r="I19" s="34">
        <v>604</v>
      </c>
      <c r="J19" s="34"/>
      <c r="K19" s="34">
        <v>200.99999999999989</v>
      </c>
      <c r="L19" s="34"/>
      <c r="M19" s="34">
        <v>611.00000000000023</v>
      </c>
      <c r="N19" s="34"/>
      <c r="O19" s="34">
        <v>437</v>
      </c>
      <c r="P19" s="34"/>
      <c r="Q19" s="34">
        <v>10981.000000000009</v>
      </c>
      <c r="R19" s="34"/>
      <c r="S19" s="34">
        <v>59944.999999999811</v>
      </c>
    </row>
    <row r="20" spans="2:19" ht="15" customHeight="1" x14ac:dyDescent="0.25">
      <c r="B20" s="8" t="s">
        <v>6</v>
      </c>
      <c r="C20" s="12" t="s">
        <v>25</v>
      </c>
      <c r="D20" s="12"/>
      <c r="E20" s="7">
        <f t="shared" si="0"/>
        <v>23680.999999999964</v>
      </c>
      <c r="F20" s="34"/>
      <c r="G20" s="34">
        <v>5162.0000000000045</v>
      </c>
      <c r="H20" s="34"/>
      <c r="I20" s="34">
        <v>1328.9999999999998</v>
      </c>
      <c r="J20" s="34"/>
      <c r="K20" s="34">
        <v>152.00000000000003</v>
      </c>
      <c r="L20" s="34"/>
      <c r="M20" s="34">
        <v>168</v>
      </c>
      <c r="N20" s="34"/>
      <c r="O20" s="34">
        <v>140</v>
      </c>
      <c r="P20" s="34"/>
      <c r="Q20" s="34">
        <v>2805.0000000000014</v>
      </c>
      <c r="R20" s="34"/>
      <c r="S20" s="34">
        <v>13924.999999999958</v>
      </c>
    </row>
    <row r="21" spans="2:19" ht="15" customHeight="1" x14ac:dyDescent="0.25">
      <c r="B21" s="8" t="s">
        <v>7</v>
      </c>
      <c r="C21" s="12" t="s">
        <v>35</v>
      </c>
      <c r="D21" s="12"/>
      <c r="E21" s="7">
        <f t="shared" si="0"/>
        <v>38232.000000000044</v>
      </c>
      <c r="F21" s="34"/>
      <c r="G21" s="34">
        <v>11359</v>
      </c>
      <c r="H21" s="34"/>
      <c r="I21" s="34">
        <v>35.000000000000007</v>
      </c>
      <c r="J21" s="34"/>
      <c r="K21" s="34">
        <v>45.000000000000014</v>
      </c>
      <c r="L21" s="34"/>
      <c r="M21" s="34">
        <v>75</v>
      </c>
      <c r="N21" s="34"/>
      <c r="O21" s="34">
        <v>92</v>
      </c>
      <c r="P21" s="34"/>
      <c r="Q21" s="34">
        <v>1609.0000000000014</v>
      </c>
      <c r="R21" s="34"/>
      <c r="S21" s="34">
        <v>25017.000000000044</v>
      </c>
    </row>
    <row r="22" spans="2:19" ht="15" customHeight="1" x14ac:dyDescent="0.25">
      <c r="B22" s="8" t="s">
        <v>8</v>
      </c>
      <c r="C22" s="13" t="s">
        <v>31</v>
      </c>
      <c r="D22" s="12"/>
      <c r="E22" s="7">
        <f t="shared" si="0"/>
        <v>7452.0000000000036</v>
      </c>
      <c r="F22" s="34"/>
      <c r="G22" s="34">
        <v>3346.9999999999995</v>
      </c>
      <c r="H22" s="34"/>
      <c r="I22" s="34">
        <v>360</v>
      </c>
      <c r="J22" s="34"/>
      <c r="K22" s="34">
        <v>40</v>
      </c>
      <c r="L22" s="34"/>
      <c r="M22" s="34">
        <v>34</v>
      </c>
      <c r="N22" s="34"/>
      <c r="O22" s="34">
        <v>41</v>
      </c>
      <c r="P22" s="34"/>
      <c r="Q22" s="34">
        <v>409</v>
      </c>
      <c r="R22" s="34"/>
      <c r="S22" s="34">
        <v>3221.0000000000041</v>
      </c>
    </row>
    <row r="23" spans="2:19" ht="15" customHeight="1" x14ac:dyDescent="0.25">
      <c r="B23" s="8" t="s">
        <v>9</v>
      </c>
      <c r="C23" s="13" t="s">
        <v>32</v>
      </c>
      <c r="D23" s="12"/>
      <c r="E23" s="7">
        <f t="shared" si="0"/>
        <v>5931.0000000000064</v>
      </c>
      <c r="F23" s="34"/>
      <c r="G23" s="34">
        <v>1185.9999999999995</v>
      </c>
      <c r="H23" s="34"/>
      <c r="I23" s="34">
        <v>489</v>
      </c>
      <c r="J23" s="34"/>
      <c r="K23" s="34">
        <v>130</v>
      </c>
      <c r="L23" s="34"/>
      <c r="M23" s="34">
        <v>25</v>
      </c>
      <c r="N23" s="34"/>
      <c r="O23" s="34">
        <v>128</v>
      </c>
      <c r="P23" s="34"/>
      <c r="Q23" s="34">
        <v>413</v>
      </c>
      <c r="R23" s="34"/>
      <c r="S23" s="34">
        <v>3560.0000000000068</v>
      </c>
    </row>
    <row r="24" spans="2:19" ht="15" customHeight="1" x14ac:dyDescent="0.25">
      <c r="B24" s="8" t="s">
        <v>10</v>
      </c>
      <c r="C24" s="13" t="s">
        <v>33</v>
      </c>
      <c r="D24" s="12"/>
      <c r="E24" s="7">
        <f t="shared" si="0"/>
        <v>2515.0000000000014</v>
      </c>
      <c r="F24" s="34"/>
      <c r="G24" s="34">
        <v>290.00000000000006</v>
      </c>
      <c r="H24" s="34"/>
      <c r="I24" s="34">
        <v>399</v>
      </c>
      <c r="J24" s="34"/>
      <c r="K24" s="34">
        <v>17</v>
      </c>
      <c r="L24" s="34"/>
      <c r="M24" s="34">
        <v>4</v>
      </c>
      <c r="N24" s="34"/>
      <c r="O24" s="34">
        <v>10</v>
      </c>
      <c r="P24" s="34"/>
      <c r="Q24" s="34">
        <v>76</v>
      </c>
      <c r="R24" s="34"/>
      <c r="S24" s="34">
        <v>1719.0000000000014</v>
      </c>
    </row>
    <row r="25" spans="2:19" ht="15" customHeight="1" x14ac:dyDescent="0.25">
      <c r="B25" s="8" t="s">
        <v>11</v>
      </c>
      <c r="C25" s="13" t="s">
        <v>36</v>
      </c>
      <c r="D25" s="12"/>
      <c r="E25" s="7">
        <f t="shared" si="0"/>
        <v>20375.999999999935</v>
      </c>
      <c r="F25" s="34"/>
      <c r="G25" s="34">
        <v>4769.9999999999955</v>
      </c>
      <c r="H25" s="34"/>
      <c r="I25" s="34">
        <v>607.00000000000011</v>
      </c>
      <c r="J25" s="34"/>
      <c r="K25" s="34">
        <v>388</v>
      </c>
      <c r="L25" s="34"/>
      <c r="M25" s="34">
        <v>476</v>
      </c>
      <c r="N25" s="34"/>
      <c r="O25" s="34">
        <v>455</v>
      </c>
      <c r="P25" s="34"/>
      <c r="Q25" s="34">
        <v>1146.9999999999998</v>
      </c>
      <c r="R25" s="34"/>
      <c r="S25" s="34">
        <v>12532.99999999994</v>
      </c>
    </row>
    <row r="26" spans="2:19" ht="15" customHeight="1" x14ac:dyDescent="0.25">
      <c r="B26" s="8" t="s">
        <v>12</v>
      </c>
      <c r="C26" s="12" t="s">
        <v>34</v>
      </c>
      <c r="D26" s="12"/>
      <c r="E26" s="7">
        <f t="shared" si="0"/>
        <v>32174.000000000011</v>
      </c>
      <c r="F26" s="34"/>
      <c r="G26" s="34">
        <v>17567.000000000004</v>
      </c>
      <c r="H26" s="34"/>
      <c r="I26" s="34">
        <v>1453</v>
      </c>
      <c r="J26" s="34"/>
      <c r="K26" s="34">
        <v>207</v>
      </c>
      <c r="L26" s="34"/>
      <c r="M26" s="34">
        <v>110</v>
      </c>
      <c r="N26" s="34"/>
      <c r="O26" s="34">
        <v>79</v>
      </c>
      <c r="P26" s="34"/>
      <c r="Q26" s="34">
        <v>2878.0000000000009</v>
      </c>
      <c r="R26" s="34"/>
      <c r="S26" s="34">
        <v>9880.0000000000073</v>
      </c>
    </row>
    <row r="27" spans="2:19" ht="15" customHeight="1" x14ac:dyDescent="0.25">
      <c r="B27" s="14" t="s">
        <v>13</v>
      </c>
      <c r="C27" s="15" t="s">
        <v>37</v>
      </c>
      <c r="D27" s="55"/>
      <c r="E27" s="7">
        <f t="shared" si="0"/>
        <v>684</v>
      </c>
      <c r="F27" s="34"/>
      <c r="G27" s="34">
        <v>99.000000000000014</v>
      </c>
      <c r="H27" s="34"/>
      <c r="I27" s="34"/>
      <c r="J27" s="34"/>
      <c r="K27" s="34">
        <v>1</v>
      </c>
      <c r="L27" s="34"/>
      <c r="M27" s="34">
        <v>10</v>
      </c>
      <c r="N27" s="34"/>
      <c r="O27" s="34">
        <v>14</v>
      </c>
      <c r="P27" s="34"/>
      <c r="Q27" s="34">
        <v>93.000000000000028</v>
      </c>
      <c r="R27" s="34"/>
      <c r="S27" s="34">
        <v>467</v>
      </c>
    </row>
    <row r="28" spans="2:19" ht="15" customHeight="1" x14ac:dyDescent="0.25">
      <c r="B28" s="8" t="s">
        <v>14</v>
      </c>
      <c r="C28" s="13" t="s">
        <v>26</v>
      </c>
      <c r="D28" s="12"/>
      <c r="E28" s="7">
        <f t="shared" si="0"/>
        <v>3099.0000000000018</v>
      </c>
      <c r="F28" s="34"/>
      <c r="G28" s="34">
        <v>797.00000000000011</v>
      </c>
      <c r="H28" s="34"/>
      <c r="I28" s="34">
        <v>23.000000000000007</v>
      </c>
      <c r="J28" s="34"/>
      <c r="K28" s="34">
        <v>6</v>
      </c>
      <c r="L28" s="34"/>
      <c r="M28" s="34">
        <v>7</v>
      </c>
      <c r="N28" s="34"/>
      <c r="O28" s="34">
        <v>23.000000000000004</v>
      </c>
      <c r="P28" s="34"/>
      <c r="Q28" s="34">
        <v>66.000000000000014</v>
      </c>
      <c r="R28" s="34"/>
      <c r="S28" s="34">
        <v>2177.0000000000018</v>
      </c>
    </row>
    <row r="29" spans="2:19" ht="15" customHeight="1" x14ac:dyDescent="0.25">
      <c r="B29" s="8" t="s">
        <v>15</v>
      </c>
      <c r="C29" s="13" t="s">
        <v>38</v>
      </c>
      <c r="D29" s="12"/>
      <c r="E29" s="7">
        <f t="shared" si="0"/>
        <v>22077.000000000033</v>
      </c>
      <c r="F29" s="34"/>
      <c r="G29" s="34">
        <v>5552</v>
      </c>
      <c r="H29" s="34"/>
      <c r="I29" s="34">
        <v>114</v>
      </c>
      <c r="J29" s="34"/>
      <c r="K29" s="34">
        <v>53.000000000000007</v>
      </c>
      <c r="L29" s="34"/>
      <c r="M29" s="34">
        <v>134</v>
      </c>
      <c r="N29" s="34"/>
      <c r="O29" s="34">
        <v>135</v>
      </c>
      <c r="P29" s="34"/>
      <c r="Q29" s="34">
        <v>2932</v>
      </c>
      <c r="R29" s="34"/>
      <c r="S29" s="34">
        <v>13157.000000000033</v>
      </c>
    </row>
    <row r="30" spans="2:19" ht="15" customHeight="1" x14ac:dyDescent="0.25">
      <c r="B30" s="8" t="s">
        <v>16</v>
      </c>
      <c r="C30" s="13" t="s">
        <v>39</v>
      </c>
      <c r="D30" s="12"/>
      <c r="E30" s="7">
        <f t="shared" si="0"/>
        <v>1874.9999999999998</v>
      </c>
      <c r="F30" s="34"/>
      <c r="G30" s="34">
        <v>773.00000000000023</v>
      </c>
      <c r="H30" s="34"/>
      <c r="I30" s="34">
        <v>13</v>
      </c>
      <c r="J30" s="34"/>
      <c r="K30" s="34">
        <v>8</v>
      </c>
      <c r="L30" s="34"/>
      <c r="M30" s="34">
        <v>6</v>
      </c>
      <c r="N30" s="34"/>
      <c r="O30" s="34">
        <v>6</v>
      </c>
      <c r="P30" s="34"/>
      <c r="Q30" s="34">
        <v>46</v>
      </c>
      <c r="R30" s="34"/>
      <c r="S30" s="34">
        <v>1022.9999999999995</v>
      </c>
    </row>
    <row r="31" spans="2:19" ht="15" customHeight="1" x14ac:dyDescent="0.25">
      <c r="B31" s="8" t="s">
        <v>17</v>
      </c>
      <c r="C31" s="13" t="s">
        <v>40</v>
      </c>
      <c r="D31" s="12"/>
      <c r="E31" s="7">
        <f t="shared" si="0"/>
        <v>7663</v>
      </c>
      <c r="F31" s="34"/>
      <c r="G31" s="34">
        <v>890.00000000000148</v>
      </c>
      <c r="H31" s="34"/>
      <c r="I31" s="34">
        <v>12.000000000000002</v>
      </c>
      <c r="J31" s="34"/>
      <c r="K31" s="34">
        <v>19.000000000000004</v>
      </c>
      <c r="L31" s="34"/>
      <c r="M31" s="34">
        <v>21</v>
      </c>
      <c r="N31" s="34"/>
      <c r="O31" s="34">
        <v>67</v>
      </c>
      <c r="P31" s="34"/>
      <c r="Q31" s="34">
        <v>420.99999999999955</v>
      </c>
      <c r="R31" s="34"/>
      <c r="S31" s="34">
        <v>6232.9999999999991</v>
      </c>
    </row>
    <row r="32" spans="2:19" ht="15" customHeight="1" x14ac:dyDescent="0.25">
      <c r="B32" s="14" t="s">
        <v>18</v>
      </c>
      <c r="C32" s="15" t="s">
        <v>69</v>
      </c>
      <c r="D32" s="9"/>
      <c r="E32" s="7">
        <f t="shared" si="0"/>
        <v>0</v>
      </c>
      <c r="F32" s="51"/>
      <c r="G32" s="51">
        <v>0</v>
      </c>
      <c r="H32" s="51"/>
      <c r="I32" s="51">
        <v>0</v>
      </c>
      <c r="J32" s="51"/>
      <c r="K32" s="51">
        <v>0</v>
      </c>
      <c r="L32" s="51"/>
      <c r="M32" s="51">
        <v>0</v>
      </c>
      <c r="N32" s="51"/>
      <c r="O32" s="51">
        <v>0</v>
      </c>
      <c r="P32" s="51"/>
      <c r="Q32" s="51">
        <v>0</v>
      </c>
      <c r="R32" s="51"/>
      <c r="S32" s="51">
        <v>0</v>
      </c>
    </row>
    <row r="33" spans="2:19" ht="15" customHeight="1" x14ac:dyDescent="0.25">
      <c r="B33" s="14" t="s">
        <v>19</v>
      </c>
      <c r="C33" s="15" t="s">
        <v>41</v>
      </c>
      <c r="D33" s="9"/>
      <c r="E33" s="7">
        <f t="shared" si="0"/>
        <v>10</v>
      </c>
      <c r="F33" s="51"/>
      <c r="G33" s="51">
        <v>0</v>
      </c>
      <c r="H33" s="51"/>
      <c r="I33" s="51">
        <v>0</v>
      </c>
      <c r="J33" s="51"/>
      <c r="K33" s="51">
        <v>0</v>
      </c>
      <c r="L33" s="51"/>
      <c r="M33" s="51">
        <v>0</v>
      </c>
      <c r="N33" s="51"/>
      <c r="O33" s="51">
        <v>0</v>
      </c>
      <c r="P33" s="51"/>
      <c r="Q33" s="51">
        <v>0</v>
      </c>
      <c r="R33" s="51"/>
      <c r="S33" s="51">
        <v>10</v>
      </c>
    </row>
    <row r="34" spans="2:19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</row>
    <row r="35" spans="2:19" x14ac:dyDescent="0.2">
      <c r="C35" s="1"/>
      <c r="D35" s="9"/>
      <c r="F35" s="9"/>
      <c r="H35" s="9"/>
      <c r="J35" s="9"/>
      <c r="L35" s="9"/>
      <c r="N35" s="9"/>
      <c r="P35" s="9"/>
      <c r="R35" s="9"/>
    </row>
    <row r="36" spans="2:19" x14ac:dyDescent="0.25">
      <c r="D36" s="12"/>
      <c r="F36" s="12"/>
      <c r="H36" s="12"/>
      <c r="J36" s="12"/>
      <c r="L36" s="12"/>
      <c r="N36" s="12"/>
      <c r="P36" s="12"/>
      <c r="R36" s="12"/>
    </row>
    <row r="37" spans="2:19" x14ac:dyDescent="0.25">
      <c r="D37" s="12"/>
      <c r="F37" s="12"/>
      <c r="H37" s="12"/>
      <c r="J37" s="12"/>
      <c r="L37" s="12"/>
      <c r="N37" s="12"/>
      <c r="P37" s="12"/>
      <c r="R37" s="12"/>
    </row>
    <row r="38" spans="2:19" x14ac:dyDescent="0.25">
      <c r="D38" s="12"/>
      <c r="F38" s="12"/>
      <c r="H38" s="12"/>
      <c r="J38" s="12"/>
      <c r="L38" s="12"/>
      <c r="N38" s="12"/>
      <c r="P38" s="12"/>
      <c r="R38" s="12"/>
    </row>
    <row r="39" spans="2:19" x14ac:dyDescent="0.25">
      <c r="D39" s="12"/>
      <c r="F39" s="12"/>
      <c r="H39" s="13"/>
      <c r="J39" s="13"/>
      <c r="L39" s="13"/>
      <c r="N39" s="13"/>
      <c r="P39" s="13"/>
      <c r="R39" s="13"/>
    </row>
    <row r="40" spans="2:19" x14ac:dyDescent="0.25">
      <c r="D40" s="12"/>
      <c r="F40" s="12"/>
      <c r="H40" s="13"/>
      <c r="J40" s="13"/>
      <c r="L40" s="13"/>
      <c r="N40" s="13"/>
      <c r="P40" s="13"/>
      <c r="R40" s="13"/>
    </row>
    <row r="41" spans="2:19" x14ac:dyDescent="0.25">
      <c r="D41" s="12"/>
      <c r="F41" s="12"/>
      <c r="H41" s="13"/>
      <c r="J41" s="13"/>
      <c r="L41" s="13"/>
      <c r="N41" s="13"/>
      <c r="P41" s="13"/>
      <c r="R41" s="13"/>
    </row>
    <row r="42" spans="2:19" x14ac:dyDescent="0.25">
      <c r="D42" s="12"/>
      <c r="F42" s="12"/>
      <c r="H42" s="13"/>
      <c r="J42" s="13"/>
      <c r="L42" s="13"/>
      <c r="N42" s="13"/>
      <c r="P42" s="13"/>
      <c r="R42" s="13"/>
    </row>
    <row r="43" spans="2:19" x14ac:dyDescent="0.25">
      <c r="D43" s="12"/>
      <c r="F43" s="12"/>
      <c r="H43" s="12"/>
      <c r="J43" s="12"/>
      <c r="L43" s="12"/>
      <c r="N43" s="12"/>
      <c r="P43" s="12"/>
      <c r="R43" s="12"/>
    </row>
    <row r="44" spans="2:19" x14ac:dyDescent="0.25">
      <c r="D44" s="12"/>
      <c r="F44" s="12"/>
      <c r="H44" s="13"/>
      <c r="J44" s="13"/>
      <c r="L44" s="13"/>
      <c r="N44" s="13"/>
      <c r="P44" s="13"/>
      <c r="R44" s="13"/>
    </row>
    <row r="45" spans="2:19" x14ac:dyDescent="0.25">
      <c r="D45" s="12"/>
      <c r="F45" s="12"/>
      <c r="H45" s="13"/>
      <c r="J45" s="13"/>
      <c r="L45" s="13"/>
      <c r="N45" s="13"/>
      <c r="P45" s="13"/>
      <c r="R45" s="13"/>
    </row>
    <row r="46" spans="2:19" x14ac:dyDescent="0.25">
      <c r="D46" s="12"/>
      <c r="F46" s="12"/>
      <c r="H46" s="13"/>
      <c r="J46" s="13"/>
      <c r="L46" s="13"/>
      <c r="N46" s="13"/>
      <c r="P46" s="13"/>
      <c r="R46" s="13"/>
    </row>
    <row r="48" spans="2:19" x14ac:dyDescent="0.2">
      <c r="D48" s="19"/>
      <c r="F48" s="19"/>
      <c r="H48" s="2"/>
      <c r="J48" s="2"/>
      <c r="L48" s="2"/>
      <c r="N48" s="2"/>
      <c r="P48" s="2"/>
      <c r="R48" s="2"/>
    </row>
    <row r="49" spans="4:18" x14ac:dyDescent="0.2">
      <c r="D49" s="20"/>
      <c r="F49" s="20"/>
      <c r="H49" s="4"/>
      <c r="J49" s="4"/>
      <c r="L49" s="4"/>
      <c r="N49" s="4"/>
      <c r="P49" s="4"/>
      <c r="R49" s="4"/>
    </row>
    <row r="50" spans="4:18" x14ac:dyDescent="0.2">
      <c r="D50" s="20"/>
      <c r="F50" s="20"/>
      <c r="H50" s="4"/>
      <c r="J50" s="4"/>
      <c r="L50" s="4"/>
      <c r="N50" s="4"/>
      <c r="P50" s="4"/>
      <c r="R50" s="4"/>
    </row>
  </sheetData>
  <mergeCells count="5">
    <mergeCell ref="E8:S8"/>
    <mergeCell ref="B8:C10"/>
    <mergeCell ref="B3:S3"/>
    <mergeCell ref="B5:S5"/>
    <mergeCell ref="B6:S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R50"/>
  <sheetViews>
    <sheetView workbookViewId="0">
      <selection activeCell="B5" sqref="B5:R5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.85546875" style="28" customWidth="1"/>
    <col min="5" max="5" width="0.85546875" style="29" customWidth="1"/>
    <col min="6" max="6" width="7.85546875" style="28" customWidth="1"/>
    <col min="7" max="7" width="0.85546875" style="28" customWidth="1"/>
    <col min="8" max="8" width="9.8554687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8.7109375" style="28" customWidth="1"/>
    <col min="13" max="13" width="0.85546875" style="28" customWidth="1"/>
    <col min="14" max="14" width="8.7109375" style="28" customWidth="1"/>
    <col min="15" max="15" width="0.85546875" style="28" customWidth="1"/>
    <col min="16" max="16" width="7.7109375" style="28" customWidth="1"/>
    <col min="17" max="17" width="0.85546875" style="28" customWidth="1"/>
    <col min="18" max="18" width="7.85546875" style="28" customWidth="1"/>
    <col min="19" max="16384" width="9.140625" style="28"/>
  </cols>
  <sheetData>
    <row r="2" spans="2:18" ht="15" x14ac:dyDescent="0.25">
      <c r="B2" s="27"/>
      <c r="D2" s="27"/>
      <c r="F2" s="27"/>
      <c r="H2" s="27"/>
      <c r="R2" s="27" t="s">
        <v>138</v>
      </c>
    </row>
    <row r="3" spans="2:18" ht="42" customHeight="1" x14ac:dyDescent="0.25">
      <c r="B3" s="178" t="s">
        <v>369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2:18" ht="3.75" customHeight="1" x14ac:dyDescent="0.25"/>
    <row r="5" spans="2:18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</row>
    <row r="6" spans="2:18" ht="15" customHeight="1" x14ac:dyDescent="0.25">
      <c r="B6" s="189" t="s">
        <v>45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</row>
    <row r="7" spans="2:18" ht="3" customHeight="1" x14ac:dyDescent="0.25">
      <c r="D7" s="29"/>
      <c r="F7" s="29"/>
      <c r="H7" s="29"/>
      <c r="J7" s="29"/>
    </row>
    <row r="8" spans="2:18" ht="19.5" customHeight="1" x14ac:dyDescent="0.2">
      <c r="B8" s="186" t="s">
        <v>47</v>
      </c>
      <c r="C8" s="54"/>
      <c r="D8" s="187" t="s">
        <v>137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</row>
    <row r="9" spans="2:18" s="29" customFormat="1" ht="3.75" customHeight="1" x14ac:dyDescent="0.2">
      <c r="B9" s="186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O9" s="49"/>
      <c r="Q9" s="49"/>
    </row>
    <row r="10" spans="2:18" s="31" customFormat="1" ht="62.25" customHeight="1" x14ac:dyDescent="0.2">
      <c r="B10" s="186"/>
      <c r="C10" s="54"/>
      <c r="D10" s="36" t="s">
        <v>20</v>
      </c>
      <c r="E10" s="54"/>
      <c r="F10" s="38" t="s">
        <v>139</v>
      </c>
      <c r="G10" s="26"/>
      <c r="H10" s="38" t="s">
        <v>140</v>
      </c>
      <c r="I10" s="26"/>
      <c r="J10" s="38" t="s">
        <v>141</v>
      </c>
      <c r="K10" s="26"/>
      <c r="L10" s="38" t="s">
        <v>142</v>
      </c>
      <c r="M10" s="26"/>
      <c r="N10" s="38" t="s">
        <v>143</v>
      </c>
      <c r="O10" s="26"/>
      <c r="P10" s="38" t="s">
        <v>144</v>
      </c>
      <c r="Q10" s="26"/>
      <c r="R10" s="38" t="s">
        <v>145</v>
      </c>
    </row>
    <row r="11" spans="2:18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32"/>
      <c r="M11" s="32"/>
      <c r="N11" s="32"/>
      <c r="O11" s="32"/>
      <c r="P11" s="32"/>
      <c r="Q11" s="32"/>
      <c r="R11" s="32"/>
    </row>
    <row r="12" spans="2:18" ht="22.5" customHeight="1" x14ac:dyDescent="0.25">
      <c r="B12" s="5" t="s">
        <v>20</v>
      </c>
      <c r="C12" s="43"/>
      <c r="D12" s="7">
        <v>411264.00000000047</v>
      </c>
      <c r="E12" s="34">
        <v>299619</v>
      </c>
      <c r="F12" s="7">
        <v>123546.0000000001</v>
      </c>
      <c r="G12" s="7"/>
      <c r="H12" s="7">
        <v>23923.999999999964</v>
      </c>
      <c r="I12" s="7"/>
      <c r="J12" s="7">
        <v>2996.0000000000059</v>
      </c>
      <c r="K12" s="7"/>
      <c r="L12" s="7">
        <v>4132.0000000000027</v>
      </c>
      <c r="M12" s="7"/>
      <c r="N12" s="7">
        <v>2634.0000000000014</v>
      </c>
      <c r="O12" s="7"/>
      <c r="P12" s="7">
        <v>50656.000000000058</v>
      </c>
      <c r="Q12" s="7"/>
      <c r="R12" s="7">
        <v>203376.00000000032</v>
      </c>
    </row>
    <row r="13" spans="2:18" ht="22.5" customHeight="1" x14ac:dyDescent="0.25">
      <c r="B13" s="17" t="s">
        <v>48</v>
      </c>
      <c r="C13" s="9"/>
      <c r="D13" s="7">
        <v>35003.999999999985</v>
      </c>
      <c r="E13" s="34"/>
      <c r="F13" s="34">
        <v>6704</v>
      </c>
      <c r="G13" s="34"/>
      <c r="H13" s="34">
        <v>1403</v>
      </c>
      <c r="I13" s="34"/>
      <c r="J13" s="34">
        <v>298.99999999999983</v>
      </c>
      <c r="K13" s="34"/>
      <c r="L13" s="34">
        <v>1197.9999999999993</v>
      </c>
      <c r="M13" s="34"/>
      <c r="N13" s="34">
        <v>281.00000000000006</v>
      </c>
      <c r="O13" s="34"/>
      <c r="P13" s="34">
        <v>7927.99999999999</v>
      </c>
      <c r="Q13" s="34"/>
      <c r="R13" s="34">
        <v>17191</v>
      </c>
    </row>
    <row r="14" spans="2:18" ht="22.5" customHeight="1" x14ac:dyDescent="0.25">
      <c r="B14" s="17" t="s">
        <v>49</v>
      </c>
      <c r="C14" s="9"/>
      <c r="D14" s="7">
        <v>5715.9999999999982</v>
      </c>
      <c r="E14" s="34">
        <v>4118.0000000000027</v>
      </c>
      <c r="F14" s="34">
        <v>923.00000000000057</v>
      </c>
      <c r="G14" s="34"/>
      <c r="H14" s="34">
        <v>592</v>
      </c>
      <c r="I14" s="34"/>
      <c r="J14" s="34">
        <v>8</v>
      </c>
      <c r="K14" s="34"/>
      <c r="L14" s="34">
        <v>150</v>
      </c>
      <c r="M14" s="34"/>
      <c r="N14" s="34">
        <v>8</v>
      </c>
      <c r="O14" s="34"/>
      <c r="P14" s="34">
        <v>119</v>
      </c>
      <c r="Q14" s="34"/>
      <c r="R14" s="34">
        <v>3915.9999999999977</v>
      </c>
    </row>
    <row r="15" spans="2:18" ht="22.5" customHeight="1" x14ac:dyDescent="0.25">
      <c r="B15" s="17" t="s">
        <v>51</v>
      </c>
      <c r="C15" s="9"/>
      <c r="D15" s="7">
        <v>30378.999999999956</v>
      </c>
      <c r="E15" s="34">
        <v>18555.999999999978</v>
      </c>
      <c r="F15" s="34">
        <v>8407.0000000000091</v>
      </c>
      <c r="G15" s="34"/>
      <c r="H15" s="34">
        <v>976</v>
      </c>
      <c r="I15" s="34"/>
      <c r="J15" s="34">
        <v>152</v>
      </c>
      <c r="K15" s="34"/>
      <c r="L15" s="34">
        <v>209</v>
      </c>
      <c r="M15" s="34"/>
      <c r="N15" s="34">
        <v>181</v>
      </c>
      <c r="O15" s="34"/>
      <c r="P15" s="34">
        <v>5708.9999999999955</v>
      </c>
      <c r="Q15" s="34"/>
      <c r="R15" s="34">
        <v>14744.999999999953</v>
      </c>
    </row>
    <row r="16" spans="2:18" ht="22.5" customHeight="1" x14ac:dyDescent="0.25">
      <c r="B16" s="17" t="s">
        <v>50</v>
      </c>
      <c r="C16" s="9"/>
      <c r="D16" s="7">
        <v>3156.0000000000045</v>
      </c>
      <c r="E16" s="34">
        <v>2082.0000000000005</v>
      </c>
      <c r="F16" s="34">
        <v>466.00000000000006</v>
      </c>
      <c r="G16" s="34"/>
      <c r="H16" s="34">
        <v>24</v>
      </c>
      <c r="I16" s="34"/>
      <c r="J16" s="34">
        <v>52</v>
      </c>
      <c r="K16" s="34"/>
      <c r="L16" s="34">
        <v>21.000000000000007</v>
      </c>
      <c r="M16" s="34"/>
      <c r="N16" s="34">
        <v>226</v>
      </c>
      <c r="O16" s="34"/>
      <c r="P16" s="34">
        <v>426.00000000000051</v>
      </c>
      <c r="Q16" s="34"/>
      <c r="R16" s="34">
        <v>1941.0000000000039</v>
      </c>
    </row>
    <row r="17" spans="2:18" ht="22.5" customHeight="1" x14ac:dyDescent="0.25">
      <c r="B17" s="17" t="s">
        <v>52</v>
      </c>
      <c r="C17" s="9"/>
      <c r="D17" s="7">
        <v>7808.9999999999964</v>
      </c>
      <c r="E17" s="34">
        <v>5874.0000000000009</v>
      </c>
      <c r="F17" s="34">
        <v>1729.0000000000002</v>
      </c>
      <c r="G17" s="34"/>
      <c r="H17" s="34">
        <v>42</v>
      </c>
      <c r="I17" s="34"/>
      <c r="J17" s="34">
        <v>9</v>
      </c>
      <c r="K17" s="34"/>
      <c r="L17" s="34">
        <v>66</v>
      </c>
      <c r="M17" s="34"/>
      <c r="N17" s="34">
        <v>30</v>
      </c>
      <c r="O17" s="34"/>
      <c r="P17" s="34">
        <v>336.00000000000006</v>
      </c>
      <c r="Q17" s="34"/>
      <c r="R17" s="34">
        <v>5596.9999999999964</v>
      </c>
    </row>
    <row r="18" spans="2:18" ht="22.5" customHeight="1" x14ac:dyDescent="0.25">
      <c r="B18" s="17" t="s">
        <v>53</v>
      </c>
      <c r="C18" s="9"/>
      <c r="D18" s="7">
        <v>18156.999999999993</v>
      </c>
      <c r="E18" s="34">
        <v>10238.999999999985</v>
      </c>
      <c r="F18" s="34">
        <v>3937.0000000000005</v>
      </c>
      <c r="G18" s="34"/>
      <c r="H18" s="34">
        <v>2319</v>
      </c>
      <c r="I18" s="34"/>
      <c r="J18" s="34">
        <v>196.00000000000003</v>
      </c>
      <c r="K18" s="34"/>
      <c r="L18" s="34">
        <v>114.00000000000001</v>
      </c>
      <c r="M18" s="34"/>
      <c r="N18" s="34">
        <v>47</v>
      </c>
      <c r="O18" s="34"/>
      <c r="P18" s="34">
        <v>1640.9999999999991</v>
      </c>
      <c r="Q18" s="34"/>
      <c r="R18" s="34">
        <v>9902.9999999999945</v>
      </c>
    </row>
    <row r="19" spans="2:18" ht="22.5" customHeight="1" x14ac:dyDescent="0.25">
      <c r="B19" s="17" t="s">
        <v>54</v>
      </c>
      <c r="C19" s="12"/>
      <c r="D19" s="7">
        <v>6628.0000000000036</v>
      </c>
      <c r="E19" s="34">
        <v>4398</v>
      </c>
      <c r="F19" s="34">
        <v>1399</v>
      </c>
      <c r="G19" s="34"/>
      <c r="H19" s="34">
        <v>207</v>
      </c>
      <c r="I19" s="34"/>
      <c r="J19" s="34">
        <v>17</v>
      </c>
      <c r="K19" s="34"/>
      <c r="L19" s="34">
        <v>37</v>
      </c>
      <c r="M19" s="34"/>
      <c r="N19" s="34">
        <v>15</v>
      </c>
      <c r="O19" s="34"/>
      <c r="P19" s="34">
        <v>875.00000000000011</v>
      </c>
      <c r="Q19" s="34"/>
      <c r="R19" s="34">
        <v>4078.0000000000041</v>
      </c>
    </row>
    <row r="20" spans="2:18" ht="22.5" customHeight="1" x14ac:dyDescent="0.25">
      <c r="B20" s="17" t="s">
        <v>55</v>
      </c>
      <c r="C20" s="12"/>
      <c r="D20" s="7">
        <v>24120</v>
      </c>
      <c r="E20" s="34">
        <v>12919.000000000002</v>
      </c>
      <c r="F20" s="34">
        <v>6205.9999999999982</v>
      </c>
      <c r="G20" s="34"/>
      <c r="H20" s="34">
        <v>1193.9999999999995</v>
      </c>
      <c r="I20" s="34"/>
      <c r="J20" s="34">
        <v>67</v>
      </c>
      <c r="K20" s="34"/>
      <c r="L20" s="34">
        <v>180.00000000000003</v>
      </c>
      <c r="M20" s="34"/>
      <c r="N20" s="34">
        <v>70</v>
      </c>
      <c r="O20" s="34"/>
      <c r="P20" s="34">
        <v>2259.9999999999995</v>
      </c>
      <c r="Q20" s="34"/>
      <c r="R20" s="34">
        <v>14143</v>
      </c>
    </row>
    <row r="21" spans="2:18" ht="22.5" customHeight="1" x14ac:dyDescent="0.25">
      <c r="B21" s="17" t="s">
        <v>56</v>
      </c>
      <c r="C21" s="12"/>
      <c r="D21" s="7">
        <v>5251.9999999999945</v>
      </c>
      <c r="E21" s="34">
        <v>3151.9999999999991</v>
      </c>
      <c r="F21" s="34">
        <v>843.99999999999977</v>
      </c>
      <c r="G21" s="34"/>
      <c r="H21" s="34">
        <v>983</v>
      </c>
      <c r="I21" s="34"/>
      <c r="J21" s="34">
        <v>61</v>
      </c>
      <c r="K21" s="34"/>
      <c r="L21" s="34">
        <v>22</v>
      </c>
      <c r="M21" s="34"/>
      <c r="N21" s="34">
        <v>49</v>
      </c>
      <c r="O21" s="34"/>
      <c r="P21" s="34">
        <v>791.00000000000045</v>
      </c>
      <c r="Q21" s="34"/>
      <c r="R21" s="34">
        <v>2501.999999999995</v>
      </c>
    </row>
    <row r="22" spans="2:18" ht="22.5" customHeight="1" x14ac:dyDescent="0.25">
      <c r="B22" s="17" t="s">
        <v>57</v>
      </c>
      <c r="C22" s="12"/>
      <c r="D22" s="7">
        <v>19846.000000000004</v>
      </c>
      <c r="E22" s="34">
        <v>13650.000000000007</v>
      </c>
      <c r="F22" s="34">
        <v>7037.9999999999945</v>
      </c>
      <c r="G22" s="34"/>
      <c r="H22" s="34">
        <v>1035</v>
      </c>
      <c r="I22" s="34"/>
      <c r="J22" s="34">
        <v>117</v>
      </c>
      <c r="K22" s="34"/>
      <c r="L22" s="34">
        <v>167.00000000000003</v>
      </c>
      <c r="M22" s="34"/>
      <c r="N22" s="34">
        <v>107.00000000000001</v>
      </c>
      <c r="O22" s="34"/>
      <c r="P22" s="34">
        <v>2037.0000000000009</v>
      </c>
      <c r="Q22" s="34"/>
      <c r="R22" s="34">
        <v>9345.0000000000073</v>
      </c>
    </row>
    <row r="23" spans="2:18" ht="22.5" customHeight="1" x14ac:dyDescent="0.25">
      <c r="B23" s="17" t="s">
        <v>58</v>
      </c>
      <c r="C23" s="12"/>
      <c r="D23" s="7">
        <v>112377</v>
      </c>
      <c r="E23" s="34">
        <v>64879.999999999971</v>
      </c>
      <c r="F23" s="34">
        <v>43148.000000000095</v>
      </c>
      <c r="G23" s="34"/>
      <c r="H23" s="34">
        <v>5914.0000000000027</v>
      </c>
      <c r="I23" s="34"/>
      <c r="J23" s="34">
        <v>1051.0000000000002</v>
      </c>
      <c r="K23" s="34"/>
      <c r="L23" s="34">
        <v>943.00000000000023</v>
      </c>
      <c r="M23" s="34"/>
      <c r="N23" s="34">
        <v>704</v>
      </c>
      <c r="O23" s="34"/>
      <c r="P23" s="34">
        <v>11410.000000000009</v>
      </c>
      <c r="Q23" s="34"/>
      <c r="R23" s="34">
        <v>49206.999999999898</v>
      </c>
    </row>
    <row r="24" spans="2:18" ht="22.5" customHeight="1" x14ac:dyDescent="0.25">
      <c r="B24" s="17" t="s">
        <v>59</v>
      </c>
      <c r="C24" s="12"/>
      <c r="D24" s="7">
        <v>3897.0000000000014</v>
      </c>
      <c r="E24" s="34">
        <v>2156.0000000000018</v>
      </c>
      <c r="F24" s="34">
        <v>655</v>
      </c>
      <c r="G24" s="34"/>
      <c r="H24" s="34">
        <v>187</v>
      </c>
      <c r="I24" s="34"/>
      <c r="J24" s="34">
        <v>27</v>
      </c>
      <c r="K24" s="34"/>
      <c r="L24" s="34">
        <v>15</v>
      </c>
      <c r="M24" s="34"/>
      <c r="N24" s="34">
        <v>12</v>
      </c>
      <c r="O24" s="34"/>
      <c r="P24" s="34">
        <v>451</v>
      </c>
      <c r="Q24" s="34"/>
      <c r="R24" s="34">
        <v>2550.0000000000014</v>
      </c>
    </row>
    <row r="25" spans="2:18" ht="22.5" customHeight="1" x14ac:dyDescent="0.25">
      <c r="B25" s="17" t="s">
        <v>60</v>
      </c>
      <c r="C25" s="12"/>
      <c r="D25" s="7">
        <v>68518.999999999971</v>
      </c>
      <c r="E25" s="34">
        <v>40886.999999999971</v>
      </c>
      <c r="F25" s="34">
        <v>22831.999999999989</v>
      </c>
      <c r="G25" s="34"/>
      <c r="H25" s="34">
        <v>4023.0000000000005</v>
      </c>
      <c r="I25" s="34"/>
      <c r="J25" s="34">
        <v>496</v>
      </c>
      <c r="K25" s="34"/>
      <c r="L25" s="34">
        <v>518</v>
      </c>
      <c r="M25" s="34"/>
      <c r="N25" s="34">
        <v>515</v>
      </c>
      <c r="O25" s="34"/>
      <c r="P25" s="34">
        <v>8886.9999999999927</v>
      </c>
      <c r="Q25" s="34"/>
      <c r="R25" s="34">
        <v>31247.999999999993</v>
      </c>
    </row>
    <row r="26" spans="2:18" ht="22.5" customHeight="1" x14ac:dyDescent="0.25">
      <c r="B26" s="17" t="s">
        <v>61</v>
      </c>
      <c r="C26" s="12"/>
      <c r="D26" s="7">
        <v>13661.000000000004</v>
      </c>
      <c r="E26" s="34">
        <v>8552.0000000000146</v>
      </c>
      <c r="F26" s="34">
        <v>4164.0000000000009</v>
      </c>
      <c r="G26" s="34"/>
      <c r="H26" s="34">
        <v>863.00000000000011</v>
      </c>
      <c r="I26" s="34"/>
      <c r="J26" s="34">
        <v>199.00000000000003</v>
      </c>
      <c r="K26" s="34"/>
      <c r="L26" s="34">
        <v>99</v>
      </c>
      <c r="M26" s="34"/>
      <c r="N26" s="34">
        <v>92.000000000000014</v>
      </c>
      <c r="O26" s="34"/>
      <c r="P26" s="34">
        <v>988.99999999999943</v>
      </c>
      <c r="Q26" s="34"/>
      <c r="R26" s="34">
        <v>7255.0000000000045</v>
      </c>
    </row>
    <row r="27" spans="2:18" ht="22.5" customHeight="1" x14ac:dyDescent="0.25">
      <c r="B27" s="17" t="s">
        <v>62</v>
      </c>
      <c r="C27" s="55"/>
      <c r="D27" s="7">
        <v>29367.000000000015</v>
      </c>
      <c r="E27" s="34">
        <v>18867.000000000029</v>
      </c>
      <c r="F27" s="34">
        <v>9707.0000000000073</v>
      </c>
      <c r="G27" s="34"/>
      <c r="H27" s="34">
        <v>3301.9999999999991</v>
      </c>
      <c r="I27" s="34"/>
      <c r="J27" s="34">
        <v>168.00000000000009</v>
      </c>
      <c r="K27" s="34"/>
      <c r="L27" s="34">
        <v>260</v>
      </c>
      <c r="M27" s="34"/>
      <c r="N27" s="34">
        <v>134</v>
      </c>
      <c r="O27" s="34"/>
      <c r="P27" s="34">
        <v>2788.9999999999995</v>
      </c>
      <c r="Q27" s="34"/>
      <c r="R27" s="34">
        <v>13007.000000000007</v>
      </c>
    </row>
    <row r="28" spans="2:18" ht="22.5" customHeight="1" x14ac:dyDescent="0.25">
      <c r="B28" s="17" t="s">
        <v>63</v>
      </c>
      <c r="C28" s="12"/>
      <c r="D28" s="7">
        <v>11989.999999999995</v>
      </c>
      <c r="E28" s="34">
        <v>7989.9999999999964</v>
      </c>
      <c r="F28" s="34">
        <v>2337.9999999999995</v>
      </c>
      <c r="G28" s="34"/>
      <c r="H28" s="34">
        <v>274</v>
      </c>
      <c r="I28" s="34"/>
      <c r="J28" s="34">
        <v>17</v>
      </c>
      <c r="K28" s="34"/>
      <c r="L28" s="34">
        <v>19.000000000000004</v>
      </c>
      <c r="M28" s="34"/>
      <c r="N28" s="34">
        <v>26.000000000000004</v>
      </c>
      <c r="O28" s="34"/>
      <c r="P28" s="34">
        <v>2036.0000000000007</v>
      </c>
      <c r="Q28" s="34"/>
      <c r="R28" s="34">
        <v>7279.9999999999945</v>
      </c>
    </row>
    <row r="29" spans="2:18" ht="22.5" customHeight="1" x14ac:dyDescent="0.25">
      <c r="B29" s="17" t="s">
        <v>64</v>
      </c>
      <c r="C29" s="12"/>
      <c r="D29" s="7">
        <v>4705.0000000000018</v>
      </c>
      <c r="E29" s="34">
        <v>3486.0000000000005</v>
      </c>
      <c r="F29" s="34">
        <v>977</v>
      </c>
      <c r="G29" s="34"/>
      <c r="H29" s="34">
        <v>111</v>
      </c>
      <c r="I29" s="34"/>
      <c r="J29" s="34">
        <v>18</v>
      </c>
      <c r="K29" s="34"/>
      <c r="L29" s="34">
        <v>61</v>
      </c>
      <c r="M29" s="34"/>
      <c r="N29" s="34">
        <v>32.000000000000021</v>
      </c>
      <c r="O29" s="34"/>
      <c r="P29" s="34">
        <v>228</v>
      </c>
      <c r="Q29" s="34"/>
      <c r="R29" s="34">
        <v>3278.0000000000018</v>
      </c>
    </row>
    <row r="30" spans="2:18" ht="22.5" customHeight="1" x14ac:dyDescent="0.25">
      <c r="B30" s="17" t="s">
        <v>65</v>
      </c>
      <c r="C30" s="12"/>
      <c r="D30" s="7">
        <v>10680.999999999985</v>
      </c>
      <c r="E30" s="34">
        <v>5528</v>
      </c>
      <c r="F30" s="34">
        <v>2072.0000000000023</v>
      </c>
      <c r="G30" s="34"/>
      <c r="H30" s="34">
        <v>475</v>
      </c>
      <c r="I30" s="34"/>
      <c r="J30" s="34">
        <v>42</v>
      </c>
      <c r="K30" s="34"/>
      <c r="L30" s="34">
        <v>53</v>
      </c>
      <c r="M30" s="34"/>
      <c r="N30" s="34">
        <v>105</v>
      </c>
      <c r="O30" s="34"/>
      <c r="P30" s="34">
        <v>1744.000000000002</v>
      </c>
      <c r="Q30" s="34"/>
      <c r="R30" s="34">
        <v>6189.9999999999818</v>
      </c>
    </row>
    <row r="31" spans="2:18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</row>
    <row r="32" spans="2:18" x14ac:dyDescent="0.25">
      <c r="C32" s="9"/>
      <c r="E32" s="9">
        <v>0</v>
      </c>
      <c r="G32" s="11"/>
      <c r="I32" s="11"/>
      <c r="K32" s="11"/>
      <c r="M32" s="11"/>
      <c r="O32" s="11"/>
      <c r="Q32" s="11"/>
    </row>
    <row r="33" spans="3:17" x14ac:dyDescent="0.25">
      <c r="C33" s="9"/>
      <c r="E33" s="9">
        <v>0</v>
      </c>
      <c r="G33" s="9"/>
      <c r="I33" s="9"/>
      <c r="K33" s="9"/>
      <c r="M33" s="9"/>
      <c r="O33" s="9"/>
      <c r="Q33" s="9"/>
    </row>
    <row r="34" spans="3:17" x14ac:dyDescent="0.25">
      <c r="C34" s="9"/>
      <c r="E34" s="9"/>
      <c r="G34" s="11"/>
      <c r="I34" s="11"/>
      <c r="K34" s="11"/>
      <c r="M34" s="11"/>
      <c r="O34" s="11"/>
      <c r="Q34" s="11"/>
    </row>
    <row r="35" spans="3:17" x14ac:dyDescent="0.25">
      <c r="C35" s="9"/>
      <c r="E35" s="9"/>
      <c r="G35" s="9"/>
      <c r="I35" s="9"/>
      <c r="K35" s="9"/>
      <c r="M35" s="9"/>
      <c r="O35" s="9"/>
      <c r="Q35" s="9"/>
    </row>
    <row r="36" spans="3:17" x14ac:dyDescent="0.25">
      <c r="C36" s="12"/>
      <c r="E36" s="12"/>
      <c r="G36" s="12"/>
      <c r="I36" s="12"/>
      <c r="K36" s="12"/>
      <c r="M36" s="12"/>
      <c r="O36" s="12"/>
      <c r="Q36" s="12"/>
    </row>
    <row r="37" spans="3:17" x14ac:dyDescent="0.25">
      <c r="C37" s="12"/>
      <c r="E37" s="12"/>
      <c r="G37" s="12"/>
      <c r="I37" s="12"/>
      <c r="K37" s="12"/>
      <c r="M37" s="12"/>
      <c r="O37" s="12"/>
      <c r="Q37" s="12"/>
    </row>
    <row r="38" spans="3:17" x14ac:dyDescent="0.25">
      <c r="C38" s="12"/>
      <c r="E38" s="12"/>
      <c r="G38" s="12"/>
      <c r="I38" s="12"/>
      <c r="K38" s="12"/>
      <c r="M38" s="12"/>
      <c r="O38" s="12"/>
      <c r="Q38" s="12"/>
    </row>
    <row r="39" spans="3:17" x14ac:dyDescent="0.25">
      <c r="C39" s="12"/>
      <c r="E39" s="12"/>
      <c r="G39" s="13"/>
      <c r="I39" s="13"/>
      <c r="K39" s="13"/>
      <c r="M39" s="13"/>
      <c r="O39" s="13"/>
      <c r="Q39" s="13"/>
    </row>
    <row r="40" spans="3:17" x14ac:dyDescent="0.25">
      <c r="C40" s="12"/>
      <c r="E40" s="12"/>
      <c r="G40" s="13"/>
      <c r="I40" s="13"/>
      <c r="K40" s="13"/>
      <c r="M40" s="13"/>
      <c r="O40" s="13"/>
      <c r="Q40" s="13"/>
    </row>
    <row r="41" spans="3:17" x14ac:dyDescent="0.25">
      <c r="C41" s="12"/>
      <c r="E41" s="12"/>
      <c r="G41" s="13"/>
      <c r="I41" s="13"/>
      <c r="K41" s="13"/>
      <c r="M41" s="13"/>
      <c r="O41" s="13"/>
      <c r="Q41" s="13"/>
    </row>
    <row r="42" spans="3:17" x14ac:dyDescent="0.25">
      <c r="C42" s="12"/>
      <c r="E42" s="12"/>
      <c r="G42" s="13"/>
      <c r="I42" s="13"/>
      <c r="K42" s="13"/>
      <c r="M42" s="13"/>
      <c r="O42" s="13"/>
      <c r="Q42" s="13"/>
    </row>
    <row r="43" spans="3:17" x14ac:dyDescent="0.25">
      <c r="C43" s="12"/>
      <c r="E43" s="12"/>
      <c r="G43" s="12"/>
      <c r="I43" s="12"/>
      <c r="K43" s="12"/>
      <c r="M43" s="12"/>
      <c r="O43" s="12"/>
      <c r="Q43" s="12"/>
    </row>
    <row r="44" spans="3:17" x14ac:dyDescent="0.25">
      <c r="C44" s="12"/>
      <c r="E44" s="12"/>
      <c r="G44" s="13"/>
      <c r="I44" s="13"/>
      <c r="K44" s="13"/>
      <c r="M44" s="13"/>
      <c r="O44" s="13"/>
      <c r="Q44" s="13"/>
    </row>
    <row r="45" spans="3:17" x14ac:dyDescent="0.25">
      <c r="C45" s="12"/>
      <c r="E45" s="12"/>
      <c r="G45" s="13"/>
      <c r="I45" s="13"/>
      <c r="K45" s="13"/>
      <c r="M45" s="13"/>
      <c r="O45" s="13"/>
      <c r="Q45" s="13"/>
    </row>
    <row r="46" spans="3:17" x14ac:dyDescent="0.25">
      <c r="C46" s="12"/>
      <c r="E46" s="12"/>
      <c r="G46" s="13"/>
      <c r="I46" s="13"/>
      <c r="K46" s="13"/>
      <c r="M46" s="13"/>
      <c r="O46" s="13"/>
      <c r="Q46" s="13"/>
    </row>
    <row r="48" spans="3:17" x14ac:dyDescent="0.2">
      <c r="C48" s="19"/>
      <c r="E48" s="19"/>
      <c r="G48" s="2"/>
      <c r="I48" s="2"/>
      <c r="K48" s="2"/>
      <c r="M48" s="2"/>
      <c r="O48" s="2"/>
      <c r="Q48" s="2"/>
    </row>
    <row r="49" spans="3:17" x14ac:dyDescent="0.2">
      <c r="C49" s="20"/>
      <c r="E49" s="20"/>
      <c r="G49" s="4"/>
      <c r="I49" s="4"/>
      <c r="K49" s="4"/>
      <c r="M49" s="4"/>
      <c r="O49" s="4"/>
      <c r="Q49" s="4"/>
    </row>
    <row r="50" spans="3:17" x14ac:dyDescent="0.2">
      <c r="C50" s="20"/>
      <c r="E50" s="20"/>
      <c r="G50" s="4"/>
      <c r="I50" s="4"/>
      <c r="K50" s="4"/>
      <c r="M50" s="4"/>
      <c r="O50" s="4"/>
      <c r="Q50" s="4"/>
    </row>
  </sheetData>
  <mergeCells count="5">
    <mergeCell ref="B8:B10"/>
    <mergeCell ref="B3:R3"/>
    <mergeCell ref="B5:R5"/>
    <mergeCell ref="B6:R6"/>
    <mergeCell ref="D8:R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S50"/>
  <sheetViews>
    <sheetView workbookViewId="0"/>
  </sheetViews>
  <sheetFormatPr defaultRowHeight="14.25" x14ac:dyDescent="0.25"/>
  <cols>
    <col min="1" max="1" width="9.140625" style="28"/>
    <col min="2" max="2" width="3.5703125" style="28" customWidth="1"/>
    <col min="3" max="3" width="61.5703125" style="28" bestFit="1" customWidth="1"/>
    <col min="4" max="4" width="0.85546875" style="29" customWidth="1"/>
    <col min="5" max="5" width="9" style="28" bestFit="1" customWidth="1"/>
    <col min="6" max="6" width="0.85546875" style="29" customWidth="1"/>
    <col min="7" max="7" width="8" style="28" customWidth="1"/>
    <col min="8" max="8" width="0.85546875" style="28" customWidth="1"/>
    <col min="9" max="9" width="11.28515625" style="28" customWidth="1"/>
    <col min="10" max="10" width="0.85546875" style="28" customWidth="1"/>
    <col min="11" max="11" width="7.5703125" style="28" customWidth="1"/>
    <col min="12" max="12" width="0.85546875" style="28" customWidth="1"/>
    <col min="13" max="13" width="6.5703125" style="28" customWidth="1"/>
    <col min="14" max="14" width="0.85546875" style="28" customWidth="1"/>
    <col min="15" max="15" width="18.7109375" style="28" bestFit="1" customWidth="1"/>
    <col min="16" max="16" width="0.85546875" style="28" customWidth="1"/>
    <col min="17" max="17" width="7.42578125" style="28" customWidth="1"/>
    <col min="18" max="18" width="0.85546875" style="28" customWidth="1"/>
    <col min="19" max="19" width="7.5703125" style="28" customWidth="1"/>
    <col min="20" max="16384" width="9.140625" style="28"/>
  </cols>
  <sheetData>
    <row r="2" spans="2:19" ht="15" x14ac:dyDescent="0.25">
      <c r="C2" s="27"/>
      <c r="E2" s="27"/>
      <c r="G2" s="27"/>
      <c r="I2" s="27"/>
      <c r="S2" s="27" t="s">
        <v>147</v>
      </c>
    </row>
    <row r="3" spans="2:19" ht="35.25" customHeight="1" x14ac:dyDescent="0.25">
      <c r="B3" s="178" t="s">
        <v>370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2:19" ht="3.75" customHeight="1" x14ac:dyDescent="0.25"/>
    <row r="5" spans="2:19" ht="1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2:19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2:19" ht="3" customHeight="1" x14ac:dyDescent="0.25">
      <c r="E7" s="29"/>
      <c r="G7" s="29"/>
      <c r="I7" s="29"/>
      <c r="K7" s="29"/>
      <c r="M7" s="29"/>
      <c r="O7" s="29"/>
      <c r="Q7" s="29"/>
    </row>
    <row r="8" spans="2:19" ht="15" customHeight="1" x14ac:dyDescent="0.2">
      <c r="B8" s="186" t="s">
        <v>43</v>
      </c>
      <c r="C8" s="186"/>
      <c r="D8" s="54"/>
      <c r="E8" s="187" t="s">
        <v>146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</row>
    <row r="9" spans="2:19" s="29" customFormat="1" ht="3.75" customHeight="1" x14ac:dyDescent="0.2">
      <c r="B9" s="186"/>
      <c r="C9" s="186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</row>
    <row r="10" spans="2:19" s="31" customFormat="1" ht="55.5" customHeight="1" x14ac:dyDescent="0.2">
      <c r="B10" s="186"/>
      <c r="C10" s="186"/>
      <c r="D10" s="54"/>
      <c r="E10" s="36" t="s">
        <v>20</v>
      </c>
      <c r="F10" s="54"/>
      <c r="G10" s="38" t="s">
        <v>148</v>
      </c>
      <c r="H10" s="26"/>
      <c r="I10" s="38" t="s">
        <v>149</v>
      </c>
      <c r="J10" s="26"/>
      <c r="K10" s="38" t="s">
        <v>150</v>
      </c>
      <c r="L10" s="26"/>
      <c r="M10" s="38" t="s">
        <v>151</v>
      </c>
      <c r="N10" s="26"/>
      <c r="O10" s="38" t="s">
        <v>152</v>
      </c>
      <c r="P10" s="26"/>
      <c r="Q10" s="38" t="s">
        <v>153</v>
      </c>
      <c r="R10" s="26"/>
      <c r="S10" s="38" t="s">
        <v>154</v>
      </c>
    </row>
    <row r="11" spans="2:19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32"/>
    </row>
    <row r="12" spans="2:19" ht="14.25" customHeight="1" x14ac:dyDescent="0.25">
      <c r="C12" s="5" t="s">
        <v>20</v>
      </c>
      <c r="D12" s="43"/>
      <c r="E12" s="7">
        <f>+G12+I12+K12+M12+O12+Q12+S12</f>
        <v>110161</v>
      </c>
      <c r="G12" s="7">
        <v>34864</v>
      </c>
      <c r="H12" s="29"/>
      <c r="I12" s="7">
        <v>17601</v>
      </c>
      <c r="K12" s="7">
        <v>6715</v>
      </c>
      <c r="M12" s="7">
        <v>3363</v>
      </c>
      <c r="O12" s="7">
        <v>5084</v>
      </c>
      <c r="P12" s="76"/>
      <c r="Q12" s="7">
        <v>11554</v>
      </c>
      <c r="R12" s="76"/>
      <c r="S12" s="7">
        <v>30980</v>
      </c>
    </row>
    <row r="13" spans="2:19" ht="15" customHeight="1" x14ac:dyDescent="0.25">
      <c r="B13" s="8" t="s">
        <v>21</v>
      </c>
      <c r="C13" s="9" t="s">
        <v>27</v>
      </c>
      <c r="D13" s="9"/>
      <c r="E13" s="7">
        <f t="shared" ref="E13:E33" si="0">+G13+I13+K13+M13+O13+Q13+S13</f>
        <v>1897</v>
      </c>
      <c r="G13" s="34">
        <v>705</v>
      </c>
      <c r="H13" s="29"/>
      <c r="I13" s="34">
        <v>245</v>
      </c>
      <c r="K13" s="34">
        <v>53</v>
      </c>
      <c r="M13" s="34">
        <v>36</v>
      </c>
      <c r="O13" s="34">
        <v>48</v>
      </c>
      <c r="Q13" s="34">
        <v>207</v>
      </c>
      <c r="S13" s="34">
        <v>603</v>
      </c>
    </row>
    <row r="14" spans="2:19" ht="15" customHeight="1" x14ac:dyDescent="0.25">
      <c r="B14" s="10" t="s">
        <v>0</v>
      </c>
      <c r="C14" s="11" t="s">
        <v>22</v>
      </c>
      <c r="D14" s="9"/>
      <c r="E14" s="7">
        <f t="shared" si="0"/>
        <v>487</v>
      </c>
      <c r="G14" s="34">
        <v>173</v>
      </c>
      <c r="H14" s="29"/>
      <c r="I14" s="34">
        <v>65</v>
      </c>
      <c r="K14" s="34">
        <v>12</v>
      </c>
      <c r="M14" s="34">
        <v>1</v>
      </c>
      <c r="O14" s="34">
        <v>7</v>
      </c>
      <c r="Q14" s="34">
        <v>89</v>
      </c>
      <c r="S14" s="34">
        <v>140</v>
      </c>
    </row>
    <row r="15" spans="2:19" ht="15" customHeight="1" x14ac:dyDescent="0.25">
      <c r="B15" s="10" t="s">
        <v>1</v>
      </c>
      <c r="C15" s="11" t="s">
        <v>23</v>
      </c>
      <c r="D15" s="9"/>
      <c r="E15" s="7">
        <f t="shared" si="0"/>
        <v>27674</v>
      </c>
      <c r="G15" s="34">
        <v>8520</v>
      </c>
      <c r="H15" s="29"/>
      <c r="I15" s="34">
        <v>4389</v>
      </c>
      <c r="K15" s="34">
        <v>1525</v>
      </c>
      <c r="M15" s="34">
        <v>306</v>
      </c>
      <c r="O15" s="34">
        <v>768</v>
      </c>
      <c r="Q15" s="34">
        <v>3630</v>
      </c>
      <c r="S15" s="34">
        <v>8536</v>
      </c>
    </row>
    <row r="16" spans="2:19" ht="15" customHeight="1" x14ac:dyDescent="0.25">
      <c r="B16" s="8" t="s">
        <v>2</v>
      </c>
      <c r="C16" s="9" t="s">
        <v>30</v>
      </c>
      <c r="D16" s="9"/>
      <c r="E16" s="7">
        <f t="shared" si="0"/>
        <v>975</v>
      </c>
      <c r="G16" s="34">
        <v>423</v>
      </c>
      <c r="H16" s="29"/>
      <c r="I16" s="34">
        <v>75</v>
      </c>
      <c r="K16" s="34">
        <v>25</v>
      </c>
      <c r="M16" s="34">
        <v>3</v>
      </c>
      <c r="O16" s="34">
        <v>7</v>
      </c>
      <c r="Q16" s="34">
        <v>28</v>
      </c>
      <c r="S16" s="34">
        <v>414</v>
      </c>
    </row>
    <row r="17" spans="2:19" ht="15" customHeight="1" x14ac:dyDescent="0.25">
      <c r="B17" s="10" t="s">
        <v>3</v>
      </c>
      <c r="C17" s="11" t="s">
        <v>28</v>
      </c>
      <c r="D17" s="9"/>
      <c r="E17" s="7">
        <f t="shared" si="0"/>
        <v>2969</v>
      </c>
      <c r="G17" s="34">
        <v>739</v>
      </c>
      <c r="H17" s="29"/>
      <c r="I17" s="34">
        <v>561</v>
      </c>
      <c r="K17" s="34">
        <v>281</v>
      </c>
      <c r="M17" s="34">
        <v>71</v>
      </c>
      <c r="O17" s="34">
        <v>192</v>
      </c>
      <c r="Q17" s="34">
        <v>381</v>
      </c>
      <c r="S17" s="34">
        <v>744</v>
      </c>
    </row>
    <row r="18" spans="2:19" ht="15" customHeight="1" x14ac:dyDescent="0.25">
      <c r="B18" s="8" t="s">
        <v>4</v>
      </c>
      <c r="C18" s="9" t="s">
        <v>24</v>
      </c>
      <c r="D18" s="9"/>
      <c r="E18" s="7">
        <f t="shared" si="0"/>
        <v>8197</v>
      </c>
      <c r="G18" s="34">
        <v>3039</v>
      </c>
      <c r="H18" s="29"/>
      <c r="I18" s="34">
        <v>1121</v>
      </c>
      <c r="K18" s="34">
        <v>539</v>
      </c>
      <c r="M18" s="34">
        <v>123</v>
      </c>
      <c r="O18" s="34">
        <v>230</v>
      </c>
      <c r="Q18" s="34">
        <v>1328</v>
      </c>
      <c r="S18" s="34">
        <v>1817</v>
      </c>
    </row>
    <row r="19" spans="2:19" ht="15" customHeight="1" x14ac:dyDescent="0.25">
      <c r="B19" s="8" t="s">
        <v>5</v>
      </c>
      <c r="C19" s="12" t="s">
        <v>29</v>
      </c>
      <c r="D19" s="12"/>
      <c r="E19" s="7">
        <f t="shared" si="0"/>
        <v>22660</v>
      </c>
      <c r="G19" s="34">
        <v>7593</v>
      </c>
      <c r="H19" s="29"/>
      <c r="I19" s="34">
        <v>3616</v>
      </c>
      <c r="K19" s="34">
        <v>1058</v>
      </c>
      <c r="M19" s="34">
        <v>649</v>
      </c>
      <c r="O19" s="34">
        <v>1042</v>
      </c>
      <c r="Q19" s="34">
        <v>1787</v>
      </c>
      <c r="S19" s="34">
        <v>6915</v>
      </c>
    </row>
    <row r="20" spans="2:19" ht="15" customHeight="1" x14ac:dyDescent="0.25">
      <c r="B20" s="8" t="s">
        <v>6</v>
      </c>
      <c r="C20" s="12" t="s">
        <v>25</v>
      </c>
      <c r="D20" s="12"/>
      <c r="E20" s="7">
        <f t="shared" si="0"/>
        <v>4159</v>
      </c>
      <c r="G20" s="34">
        <v>882</v>
      </c>
      <c r="H20" s="29"/>
      <c r="I20" s="34">
        <v>1109</v>
      </c>
      <c r="K20" s="34">
        <v>381</v>
      </c>
      <c r="M20" s="34">
        <v>144</v>
      </c>
      <c r="O20" s="34">
        <v>194</v>
      </c>
      <c r="Q20" s="34">
        <v>476</v>
      </c>
      <c r="S20" s="34">
        <v>973</v>
      </c>
    </row>
    <row r="21" spans="2:19" ht="15" customHeight="1" x14ac:dyDescent="0.25">
      <c r="B21" s="8" t="s">
        <v>7</v>
      </c>
      <c r="C21" s="12" t="s">
        <v>35</v>
      </c>
      <c r="D21" s="12"/>
      <c r="E21" s="7">
        <f t="shared" si="0"/>
        <v>14527</v>
      </c>
      <c r="G21" s="34">
        <v>3758</v>
      </c>
      <c r="H21" s="29"/>
      <c r="I21" s="34">
        <v>2178</v>
      </c>
      <c r="K21" s="34">
        <v>1303</v>
      </c>
      <c r="M21" s="34">
        <v>1270</v>
      </c>
      <c r="O21" s="34">
        <v>1300</v>
      </c>
      <c r="Q21" s="34">
        <v>1444</v>
      </c>
      <c r="S21" s="34">
        <v>3274</v>
      </c>
    </row>
    <row r="22" spans="2:19" ht="15" customHeight="1" x14ac:dyDescent="0.25">
      <c r="B22" s="8" t="s">
        <v>8</v>
      </c>
      <c r="C22" s="13" t="s">
        <v>31</v>
      </c>
      <c r="D22" s="12"/>
      <c r="E22" s="7">
        <f t="shared" si="0"/>
        <v>1862</v>
      </c>
      <c r="G22" s="34">
        <v>485</v>
      </c>
      <c r="H22" s="29"/>
      <c r="I22" s="34">
        <v>310</v>
      </c>
      <c r="K22" s="34">
        <v>56</v>
      </c>
      <c r="M22" s="34">
        <v>31</v>
      </c>
      <c r="O22" s="34">
        <v>53</v>
      </c>
      <c r="Q22" s="34">
        <v>221</v>
      </c>
      <c r="S22" s="34">
        <v>706</v>
      </c>
    </row>
    <row r="23" spans="2:19" ht="15" customHeight="1" x14ac:dyDescent="0.25">
      <c r="B23" s="8" t="s">
        <v>9</v>
      </c>
      <c r="C23" s="13" t="s">
        <v>32</v>
      </c>
      <c r="D23" s="12"/>
      <c r="E23" s="7">
        <f t="shared" si="0"/>
        <v>2886</v>
      </c>
      <c r="G23" s="34">
        <v>867</v>
      </c>
      <c r="H23" s="29"/>
      <c r="I23" s="34">
        <v>1082</v>
      </c>
      <c r="K23" s="34">
        <v>224</v>
      </c>
      <c r="M23" s="34">
        <v>56</v>
      </c>
      <c r="O23" s="34">
        <v>210</v>
      </c>
      <c r="Q23" s="34">
        <v>67</v>
      </c>
      <c r="S23" s="34">
        <v>380</v>
      </c>
    </row>
    <row r="24" spans="2:19" ht="15" customHeight="1" x14ac:dyDescent="0.25">
      <c r="B24" s="8" t="s">
        <v>10</v>
      </c>
      <c r="C24" s="13" t="s">
        <v>33</v>
      </c>
      <c r="D24" s="12"/>
      <c r="E24" s="7">
        <f t="shared" si="0"/>
        <v>921</v>
      </c>
      <c r="G24" s="34">
        <v>303</v>
      </c>
      <c r="H24" s="29"/>
      <c r="I24" s="34">
        <v>135</v>
      </c>
      <c r="K24" s="34">
        <v>58</v>
      </c>
      <c r="M24" s="34">
        <v>49</v>
      </c>
      <c r="O24" s="34">
        <v>60</v>
      </c>
      <c r="Q24" s="34">
        <v>55</v>
      </c>
      <c r="S24" s="34">
        <v>261</v>
      </c>
    </row>
    <row r="25" spans="2:19" ht="15" customHeight="1" x14ac:dyDescent="0.25">
      <c r="B25" s="8" t="s">
        <v>11</v>
      </c>
      <c r="C25" s="13" t="s">
        <v>36</v>
      </c>
      <c r="D25" s="12"/>
      <c r="E25" s="7">
        <f t="shared" si="0"/>
        <v>4258</v>
      </c>
      <c r="G25" s="34">
        <v>1345</v>
      </c>
      <c r="H25" s="29"/>
      <c r="I25" s="34">
        <v>519</v>
      </c>
      <c r="K25" s="34">
        <v>227</v>
      </c>
      <c r="M25" s="34">
        <v>116</v>
      </c>
      <c r="O25" s="34">
        <v>173</v>
      </c>
      <c r="Q25" s="34">
        <v>376</v>
      </c>
      <c r="S25" s="34">
        <v>1502</v>
      </c>
    </row>
    <row r="26" spans="2:19" ht="15" customHeight="1" x14ac:dyDescent="0.25">
      <c r="B26" s="8" t="s">
        <v>12</v>
      </c>
      <c r="C26" s="12" t="s">
        <v>34</v>
      </c>
      <c r="D26" s="12"/>
      <c r="E26" s="7">
        <f t="shared" si="0"/>
        <v>4495</v>
      </c>
      <c r="G26" s="34">
        <v>1990</v>
      </c>
      <c r="H26" s="29"/>
      <c r="I26" s="34">
        <v>470</v>
      </c>
      <c r="K26" s="34">
        <v>343</v>
      </c>
      <c r="M26" s="34">
        <v>269</v>
      </c>
      <c r="O26" s="34">
        <v>308</v>
      </c>
      <c r="Q26" s="34">
        <v>393</v>
      </c>
      <c r="S26" s="34">
        <v>722</v>
      </c>
    </row>
    <row r="27" spans="2:19" ht="15" customHeight="1" x14ac:dyDescent="0.25">
      <c r="B27" s="14" t="s">
        <v>13</v>
      </c>
      <c r="C27" s="15" t="s">
        <v>37</v>
      </c>
      <c r="D27" s="55"/>
      <c r="E27" s="7">
        <f t="shared" si="0"/>
        <v>347</v>
      </c>
      <c r="G27" s="34">
        <v>87</v>
      </c>
      <c r="H27" s="29"/>
      <c r="I27" s="34">
        <v>34</v>
      </c>
      <c r="K27" s="34">
        <v>53</v>
      </c>
      <c r="M27" s="34">
        <v>6</v>
      </c>
      <c r="O27" s="34">
        <v>27</v>
      </c>
      <c r="Q27" s="34">
        <v>55</v>
      </c>
      <c r="S27" s="34">
        <v>85</v>
      </c>
    </row>
    <row r="28" spans="2:19" ht="15" customHeight="1" x14ac:dyDescent="0.25">
      <c r="B28" s="8" t="s">
        <v>14</v>
      </c>
      <c r="C28" s="13" t="s">
        <v>26</v>
      </c>
      <c r="D28" s="12"/>
      <c r="E28" s="7">
        <f t="shared" si="0"/>
        <v>1363</v>
      </c>
      <c r="G28" s="34">
        <v>576</v>
      </c>
      <c r="H28" s="29"/>
      <c r="I28" s="34">
        <v>143</v>
      </c>
      <c r="K28" s="34">
        <v>109</v>
      </c>
      <c r="M28" s="34">
        <v>39</v>
      </c>
      <c r="O28" s="34">
        <v>68</v>
      </c>
      <c r="Q28" s="34">
        <v>86</v>
      </c>
      <c r="S28" s="34">
        <v>342</v>
      </c>
    </row>
    <row r="29" spans="2:19" ht="15" customHeight="1" x14ac:dyDescent="0.25">
      <c r="B29" s="8" t="s">
        <v>15</v>
      </c>
      <c r="C29" s="13" t="s">
        <v>38</v>
      </c>
      <c r="D29" s="12"/>
      <c r="E29" s="7">
        <f t="shared" si="0"/>
        <v>6788</v>
      </c>
      <c r="G29" s="34">
        <v>2149</v>
      </c>
      <c r="H29" s="29"/>
      <c r="I29" s="34">
        <v>1017</v>
      </c>
      <c r="K29" s="34">
        <v>275</v>
      </c>
      <c r="M29" s="34">
        <v>85</v>
      </c>
      <c r="O29" s="34">
        <v>199</v>
      </c>
      <c r="Q29" s="34">
        <v>639</v>
      </c>
      <c r="S29" s="34">
        <v>2424</v>
      </c>
    </row>
    <row r="30" spans="2:19" ht="15" customHeight="1" x14ac:dyDescent="0.25">
      <c r="B30" s="8" t="s">
        <v>16</v>
      </c>
      <c r="C30" s="13" t="s">
        <v>39</v>
      </c>
      <c r="D30" s="12"/>
      <c r="E30" s="7">
        <f t="shared" si="0"/>
        <v>563</v>
      </c>
      <c r="G30" s="34">
        <v>166</v>
      </c>
      <c r="H30" s="29"/>
      <c r="I30" s="34">
        <v>73</v>
      </c>
      <c r="K30" s="34">
        <v>26</v>
      </c>
      <c r="M30" s="34">
        <v>16</v>
      </c>
      <c r="O30" s="34">
        <v>37</v>
      </c>
      <c r="Q30" s="34">
        <v>39</v>
      </c>
      <c r="S30" s="34">
        <v>206</v>
      </c>
    </row>
    <row r="31" spans="2:19" ht="15" customHeight="1" x14ac:dyDescent="0.25">
      <c r="B31" s="8" t="s">
        <v>17</v>
      </c>
      <c r="C31" s="13" t="s">
        <v>40</v>
      </c>
      <c r="D31" s="12"/>
      <c r="E31" s="7">
        <f t="shared" si="0"/>
        <v>3126</v>
      </c>
      <c r="G31" s="34">
        <v>1064</v>
      </c>
      <c r="H31" s="29"/>
      <c r="I31" s="51">
        <v>459</v>
      </c>
      <c r="K31" s="51">
        <v>167</v>
      </c>
      <c r="M31" s="51">
        <v>93</v>
      </c>
      <c r="O31" s="51">
        <v>161</v>
      </c>
      <c r="Q31" s="34">
        <v>253</v>
      </c>
      <c r="S31" s="51">
        <v>929</v>
      </c>
    </row>
    <row r="32" spans="2:19" ht="15" customHeight="1" x14ac:dyDescent="0.25">
      <c r="B32" s="14" t="s">
        <v>18</v>
      </c>
      <c r="C32" s="15" t="s">
        <v>69</v>
      </c>
      <c r="D32" s="9"/>
      <c r="E32" s="7">
        <f t="shared" si="0"/>
        <v>0</v>
      </c>
      <c r="G32" s="34">
        <v>0</v>
      </c>
      <c r="H32" s="29"/>
      <c r="I32" s="34">
        <v>0</v>
      </c>
      <c r="K32" s="34">
        <v>0</v>
      </c>
      <c r="M32" s="34">
        <v>0</v>
      </c>
      <c r="O32" s="34">
        <v>0</v>
      </c>
      <c r="Q32" s="34">
        <v>0</v>
      </c>
      <c r="S32" s="34">
        <v>0</v>
      </c>
    </row>
    <row r="33" spans="2:19" ht="15" customHeight="1" x14ac:dyDescent="0.25">
      <c r="B33" s="14" t="s">
        <v>19</v>
      </c>
      <c r="C33" s="15" t="s">
        <v>41</v>
      </c>
      <c r="D33" s="9"/>
      <c r="E33" s="7">
        <f t="shared" si="0"/>
        <v>7</v>
      </c>
      <c r="G33" s="34">
        <v>0</v>
      </c>
      <c r="H33" s="29"/>
      <c r="I33" s="34">
        <v>0</v>
      </c>
      <c r="K33" s="34">
        <v>0</v>
      </c>
      <c r="M33" s="34">
        <v>0</v>
      </c>
      <c r="O33" s="34">
        <v>0</v>
      </c>
      <c r="Q33" s="34">
        <v>0</v>
      </c>
      <c r="S33" s="34">
        <v>7</v>
      </c>
    </row>
    <row r="34" spans="2:19" ht="3.75" customHeight="1" x14ac:dyDescent="0.25">
      <c r="B34" s="22"/>
      <c r="C34" s="23"/>
      <c r="D34" s="32"/>
      <c r="E34" s="63"/>
      <c r="F34" s="42"/>
      <c r="G34" s="63"/>
      <c r="H34" s="42"/>
      <c r="I34" s="63"/>
      <c r="J34" s="42"/>
      <c r="K34" s="63"/>
      <c r="L34" s="42"/>
      <c r="M34" s="63"/>
      <c r="N34" s="42"/>
      <c r="O34" s="63"/>
      <c r="P34" s="42"/>
      <c r="Q34" s="63"/>
      <c r="R34" s="42"/>
      <c r="S34" s="63"/>
    </row>
    <row r="35" spans="2:19" x14ac:dyDescent="0.2">
      <c r="C35" s="1"/>
      <c r="D35" s="9"/>
      <c r="E35" s="29"/>
      <c r="F35" s="9"/>
      <c r="G35" s="29"/>
      <c r="H35" s="9"/>
      <c r="I35" s="29"/>
      <c r="J35" s="9"/>
      <c r="K35" s="29"/>
      <c r="L35" s="9"/>
      <c r="M35" s="29"/>
      <c r="N35" s="9"/>
      <c r="O35" s="29"/>
      <c r="P35" s="9"/>
      <c r="Q35" s="29"/>
      <c r="R35" s="9"/>
      <c r="S35" s="29"/>
    </row>
    <row r="36" spans="2:19" x14ac:dyDescent="0.25">
      <c r="D36" s="12"/>
      <c r="F36" s="12"/>
      <c r="H36" s="12"/>
      <c r="J36" s="12"/>
      <c r="L36" s="12"/>
      <c r="N36" s="12"/>
      <c r="P36" s="12"/>
      <c r="R36" s="12"/>
    </row>
    <row r="37" spans="2:19" x14ac:dyDescent="0.25">
      <c r="D37" s="12"/>
      <c r="F37" s="12"/>
      <c r="H37" s="12"/>
      <c r="J37" s="12"/>
      <c r="L37" s="12"/>
      <c r="N37" s="12"/>
      <c r="P37" s="12"/>
      <c r="R37" s="12"/>
    </row>
    <row r="38" spans="2:19" x14ac:dyDescent="0.25">
      <c r="D38" s="12"/>
      <c r="F38" s="12"/>
      <c r="H38" s="12"/>
      <c r="J38" s="12"/>
      <c r="L38" s="12"/>
      <c r="N38" s="12"/>
      <c r="P38" s="12"/>
      <c r="R38" s="12"/>
    </row>
    <row r="39" spans="2:19" x14ac:dyDescent="0.25">
      <c r="D39" s="12"/>
      <c r="F39" s="12"/>
      <c r="H39" s="13"/>
      <c r="J39" s="13"/>
      <c r="L39" s="13"/>
      <c r="N39" s="13"/>
      <c r="P39" s="13"/>
      <c r="R39" s="13"/>
    </row>
    <row r="40" spans="2:19" x14ac:dyDescent="0.25">
      <c r="D40" s="12"/>
      <c r="F40" s="12"/>
      <c r="H40" s="13"/>
      <c r="J40" s="13"/>
      <c r="L40" s="13"/>
      <c r="N40" s="13"/>
      <c r="P40" s="13"/>
      <c r="R40" s="13"/>
    </row>
    <row r="41" spans="2:19" x14ac:dyDescent="0.25">
      <c r="D41" s="12"/>
      <c r="F41" s="12"/>
      <c r="H41" s="13"/>
      <c r="J41" s="13"/>
      <c r="L41" s="13"/>
      <c r="N41" s="13"/>
      <c r="P41" s="13"/>
      <c r="R41" s="13"/>
    </row>
    <row r="42" spans="2:19" x14ac:dyDescent="0.25">
      <c r="D42" s="12"/>
      <c r="F42" s="12"/>
      <c r="H42" s="13"/>
      <c r="J42" s="13"/>
      <c r="L42" s="13"/>
      <c r="N42" s="13"/>
      <c r="P42" s="13"/>
      <c r="R42" s="13"/>
    </row>
    <row r="43" spans="2:19" x14ac:dyDescent="0.25">
      <c r="D43" s="12"/>
      <c r="F43" s="12"/>
      <c r="H43" s="12"/>
      <c r="J43" s="12"/>
      <c r="L43" s="12"/>
      <c r="N43" s="12"/>
      <c r="P43" s="12"/>
      <c r="R43" s="12"/>
    </row>
    <row r="44" spans="2:19" x14ac:dyDescent="0.25">
      <c r="D44" s="12"/>
      <c r="F44" s="12"/>
      <c r="H44" s="13"/>
      <c r="J44" s="13"/>
      <c r="L44" s="13"/>
      <c r="N44" s="13"/>
      <c r="P44" s="13"/>
      <c r="R44" s="13"/>
    </row>
    <row r="45" spans="2:19" x14ac:dyDescent="0.25">
      <c r="D45" s="12"/>
      <c r="F45" s="12"/>
      <c r="H45" s="13"/>
      <c r="J45" s="13"/>
      <c r="L45" s="13"/>
      <c r="N45" s="13"/>
      <c r="P45" s="13"/>
      <c r="R45" s="13"/>
    </row>
    <row r="46" spans="2:19" x14ac:dyDescent="0.25">
      <c r="D46" s="12"/>
      <c r="F46" s="12"/>
      <c r="H46" s="13"/>
      <c r="J46" s="13"/>
      <c r="L46" s="13"/>
      <c r="N46" s="13"/>
      <c r="P46" s="13"/>
      <c r="R46" s="13"/>
    </row>
    <row r="48" spans="2:19" x14ac:dyDescent="0.2">
      <c r="D48" s="19"/>
      <c r="F48" s="19"/>
      <c r="H48" s="2"/>
      <c r="J48" s="2"/>
      <c r="L48" s="2"/>
      <c r="N48" s="2"/>
      <c r="P48" s="2"/>
      <c r="R48" s="2"/>
    </row>
    <row r="49" spans="4:18" x14ac:dyDescent="0.2">
      <c r="D49" s="20"/>
      <c r="F49" s="20"/>
      <c r="H49" s="4"/>
      <c r="J49" s="4"/>
      <c r="L49" s="4"/>
      <c r="N49" s="4"/>
      <c r="P49" s="4"/>
      <c r="R49" s="4"/>
    </row>
    <row r="50" spans="4:18" x14ac:dyDescent="0.2">
      <c r="D50" s="20"/>
      <c r="F50" s="20"/>
      <c r="H50" s="4"/>
      <c r="J50" s="4"/>
      <c r="L50" s="4"/>
      <c r="N50" s="4"/>
      <c r="P50" s="4"/>
      <c r="R50" s="4"/>
    </row>
  </sheetData>
  <mergeCells count="5">
    <mergeCell ref="B3:S3"/>
    <mergeCell ref="B5:S5"/>
    <mergeCell ref="B6:S6"/>
    <mergeCell ref="B8:C10"/>
    <mergeCell ref="E8:S8"/>
  </mergeCells>
  <pageMargins left="0.31496062992125984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R50"/>
  <sheetViews>
    <sheetView workbookViewId="0">
      <selection activeCell="B5" sqref="B5:R5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.85546875" style="28" customWidth="1"/>
    <col min="5" max="5" width="0.85546875" style="29" customWidth="1"/>
    <col min="6" max="6" width="7.85546875" style="28" customWidth="1"/>
    <col min="7" max="7" width="0.85546875" style="28" customWidth="1"/>
    <col min="8" max="8" width="12.85546875" style="28" customWidth="1"/>
    <col min="9" max="9" width="0.85546875" style="28" customWidth="1"/>
    <col min="10" max="10" width="9.5703125" style="28" customWidth="1"/>
    <col min="11" max="11" width="0.85546875" style="28" customWidth="1"/>
    <col min="12" max="12" width="11.7109375" style="28" customWidth="1"/>
    <col min="13" max="13" width="0.85546875" style="28" customWidth="1"/>
    <col min="14" max="14" width="19.28515625" style="28" customWidth="1"/>
    <col min="15" max="15" width="0.85546875" style="28" customWidth="1"/>
    <col min="16" max="16" width="11.140625" style="28" customWidth="1"/>
    <col min="17" max="17" width="0.85546875" style="28" customWidth="1"/>
    <col min="18" max="18" width="11.7109375" style="28" customWidth="1"/>
    <col min="19" max="16384" width="9.140625" style="28"/>
  </cols>
  <sheetData>
    <row r="2" spans="2:18" ht="15" x14ac:dyDescent="0.25">
      <c r="B2" s="27"/>
      <c r="D2" s="27"/>
      <c r="F2" s="27"/>
      <c r="H2" s="27"/>
      <c r="R2" s="27" t="s">
        <v>155</v>
      </c>
    </row>
    <row r="3" spans="2:18" ht="30.75" customHeight="1" x14ac:dyDescent="0.25">
      <c r="B3" s="178" t="s">
        <v>371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2:18" ht="3.75" customHeight="1" x14ac:dyDescent="0.25"/>
    <row r="5" spans="2:18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</row>
    <row r="6" spans="2:18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</row>
    <row r="7" spans="2:18" ht="3" customHeight="1" x14ac:dyDescent="0.25">
      <c r="D7" s="29"/>
      <c r="F7" s="29"/>
      <c r="H7" s="29"/>
      <c r="J7" s="29"/>
    </row>
    <row r="8" spans="2:18" ht="19.5" customHeight="1" x14ac:dyDescent="0.2">
      <c r="B8" s="186" t="s">
        <v>47</v>
      </c>
      <c r="C8" s="54"/>
      <c r="D8" s="187" t="s">
        <v>146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</row>
    <row r="9" spans="2:18" s="29" customFormat="1" ht="3.75" customHeight="1" x14ac:dyDescent="0.2">
      <c r="B9" s="186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O9" s="49"/>
      <c r="Q9" s="49"/>
    </row>
    <row r="10" spans="2:18" s="31" customFormat="1" ht="62.25" customHeight="1" x14ac:dyDescent="0.2">
      <c r="B10" s="186"/>
      <c r="C10" s="54"/>
      <c r="D10" s="36" t="s">
        <v>20</v>
      </c>
      <c r="E10" s="54"/>
      <c r="F10" s="38" t="s">
        <v>148</v>
      </c>
      <c r="G10" s="26"/>
      <c r="H10" s="38" t="s">
        <v>149</v>
      </c>
      <c r="I10" s="26"/>
      <c r="J10" s="38" t="s">
        <v>150</v>
      </c>
      <c r="K10" s="26"/>
      <c r="L10" s="38" t="s">
        <v>151</v>
      </c>
      <c r="M10" s="26"/>
      <c r="N10" s="38" t="s">
        <v>152</v>
      </c>
      <c r="O10" s="26"/>
      <c r="P10" s="38" t="s">
        <v>153</v>
      </c>
      <c r="Q10" s="26"/>
      <c r="R10" s="38" t="s">
        <v>154</v>
      </c>
    </row>
    <row r="11" spans="2:18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32"/>
      <c r="M11" s="32"/>
      <c r="N11" s="32"/>
      <c r="O11" s="32"/>
      <c r="P11" s="32"/>
      <c r="Q11" s="32"/>
      <c r="R11" s="32"/>
    </row>
    <row r="12" spans="2:18" ht="22.5" customHeight="1" x14ac:dyDescent="0.25">
      <c r="B12" s="5" t="s">
        <v>20</v>
      </c>
      <c r="C12" s="43"/>
      <c r="D12" s="7">
        <v>110160.99999999999</v>
      </c>
      <c r="E12" s="7"/>
      <c r="F12" s="7">
        <v>34863.99999999992</v>
      </c>
      <c r="H12" s="7">
        <v>17601.000000000062</v>
      </c>
      <c r="J12" s="7">
        <v>6714.9999999999727</v>
      </c>
      <c r="L12" s="7">
        <v>3363.0000000000018</v>
      </c>
      <c r="N12" s="7">
        <v>5083.9999999999982</v>
      </c>
      <c r="P12" s="7">
        <v>11554.000000000016</v>
      </c>
      <c r="R12" s="7">
        <v>30980.000000000018</v>
      </c>
    </row>
    <row r="13" spans="2:18" ht="15.75" customHeight="1" x14ac:dyDescent="0.25">
      <c r="B13" s="17" t="s">
        <v>48</v>
      </c>
      <c r="C13" s="9"/>
      <c r="D13" s="7">
        <v>16907.000000000011</v>
      </c>
      <c r="E13" s="34"/>
      <c r="F13" s="34">
        <v>5558</v>
      </c>
      <c r="H13" s="34">
        <v>2751.0000000000027</v>
      </c>
      <c r="J13" s="34">
        <v>914.00000000000023</v>
      </c>
      <c r="L13" s="34">
        <v>147</v>
      </c>
      <c r="N13" s="34">
        <v>436.99999999999977</v>
      </c>
      <c r="P13" s="34">
        <v>2424.0000000000023</v>
      </c>
      <c r="R13" s="34">
        <v>4676.0000000000055</v>
      </c>
    </row>
    <row r="14" spans="2:18" ht="15.75" customHeight="1" x14ac:dyDescent="0.25">
      <c r="B14" s="17" t="s">
        <v>49</v>
      </c>
      <c r="C14" s="9"/>
      <c r="D14" s="7">
        <v>727.99999999999977</v>
      </c>
      <c r="E14" s="34"/>
      <c r="F14" s="34">
        <v>305.99999999999972</v>
      </c>
      <c r="H14" s="34">
        <v>128</v>
      </c>
      <c r="J14" s="34">
        <v>37.000000000000014</v>
      </c>
      <c r="L14" s="34">
        <v>15</v>
      </c>
      <c r="N14" s="34">
        <v>24.000000000000007</v>
      </c>
      <c r="P14" s="34">
        <v>41</v>
      </c>
      <c r="R14" s="34">
        <v>177.00000000000003</v>
      </c>
    </row>
    <row r="15" spans="2:18" ht="15.75" customHeight="1" x14ac:dyDescent="0.25">
      <c r="B15" s="17" t="s">
        <v>51</v>
      </c>
      <c r="C15" s="9"/>
      <c r="D15" s="7">
        <v>6292.0000000000009</v>
      </c>
      <c r="E15" s="34"/>
      <c r="F15" s="34">
        <v>1992.999999999998</v>
      </c>
      <c r="H15" s="34">
        <v>874.0000000000008</v>
      </c>
      <c r="J15" s="34">
        <v>323.00000000000006</v>
      </c>
      <c r="L15" s="34">
        <v>79</v>
      </c>
      <c r="N15" s="34">
        <v>240.99999999999991</v>
      </c>
      <c r="P15" s="34">
        <v>575</v>
      </c>
      <c r="R15" s="34">
        <v>2207.0000000000023</v>
      </c>
    </row>
    <row r="16" spans="2:18" ht="15.75" customHeight="1" x14ac:dyDescent="0.25">
      <c r="B16" s="17" t="s">
        <v>50</v>
      </c>
      <c r="C16" s="9"/>
      <c r="D16" s="7">
        <v>1322</v>
      </c>
      <c r="E16" s="34"/>
      <c r="F16" s="34">
        <v>338.00000000000017</v>
      </c>
      <c r="H16" s="34">
        <v>512.99999999999977</v>
      </c>
      <c r="J16" s="34">
        <v>27.000000000000007</v>
      </c>
      <c r="L16" s="34">
        <v>9</v>
      </c>
      <c r="N16" s="34">
        <v>31.000000000000011</v>
      </c>
      <c r="P16" s="34">
        <v>169.00000000000003</v>
      </c>
      <c r="R16" s="34">
        <v>235</v>
      </c>
    </row>
    <row r="17" spans="2:18" ht="15.75" customHeight="1" x14ac:dyDescent="0.25">
      <c r="B17" s="17" t="s">
        <v>52</v>
      </c>
      <c r="C17" s="9"/>
      <c r="D17" s="7">
        <v>3076.9999999999995</v>
      </c>
      <c r="E17" s="34"/>
      <c r="F17" s="34">
        <v>542</v>
      </c>
      <c r="H17" s="34">
        <v>649.00000000000023</v>
      </c>
      <c r="J17" s="34">
        <v>232</v>
      </c>
      <c r="L17" s="34">
        <v>215</v>
      </c>
      <c r="N17" s="34">
        <v>226</v>
      </c>
      <c r="P17" s="34">
        <v>483</v>
      </c>
      <c r="R17" s="34">
        <v>729.99999999999943</v>
      </c>
    </row>
    <row r="18" spans="2:18" ht="15.75" customHeight="1" x14ac:dyDescent="0.25">
      <c r="B18" s="17" t="s">
        <v>53</v>
      </c>
      <c r="C18" s="9"/>
      <c r="D18" s="7">
        <v>4568.0000000000045</v>
      </c>
      <c r="E18" s="34"/>
      <c r="F18" s="34">
        <v>1485.0000000000023</v>
      </c>
      <c r="H18" s="34">
        <v>588</v>
      </c>
      <c r="J18" s="34">
        <v>389.00000000000028</v>
      </c>
      <c r="L18" s="34">
        <v>107</v>
      </c>
      <c r="N18" s="34">
        <v>163</v>
      </c>
      <c r="P18" s="34">
        <v>352.00000000000034</v>
      </c>
      <c r="R18" s="34">
        <v>1484.0000000000011</v>
      </c>
    </row>
    <row r="19" spans="2:18" ht="15.75" customHeight="1" x14ac:dyDescent="0.25">
      <c r="B19" s="17" t="s">
        <v>54</v>
      </c>
      <c r="C19" s="12"/>
      <c r="D19" s="7">
        <v>1271.9999999999995</v>
      </c>
      <c r="E19" s="34"/>
      <c r="F19" s="34">
        <v>416</v>
      </c>
      <c r="H19" s="34">
        <v>242.99999999999989</v>
      </c>
      <c r="J19" s="34">
        <v>32.000000000000007</v>
      </c>
      <c r="L19" s="34">
        <v>16</v>
      </c>
      <c r="N19" s="34">
        <v>28.000000000000004</v>
      </c>
      <c r="P19" s="34">
        <v>103</v>
      </c>
      <c r="R19" s="34">
        <v>433.99999999999972</v>
      </c>
    </row>
    <row r="20" spans="2:18" ht="15.75" customHeight="1" x14ac:dyDescent="0.25">
      <c r="B20" s="17" t="s">
        <v>55</v>
      </c>
      <c r="C20" s="12"/>
      <c r="D20" s="7">
        <v>8429.0000000000036</v>
      </c>
      <c r="E20" s="34"/>
      <c r="F20" s="34">
        <v>1640.0000000000011</v>
      </c>
      <c r="H20" s="34">
        <v>1249.9999999999998</v>
      </c>
      <c r="J20" s="34">
        <v>976.00000000000057</v>
      </c>
      <c r="L20" s="34">
        <v>831.99999999999886</v>
      </c>
      <c r="N20" s="34">
        <v>908.99999999999977</v>
      </c>
      <c r="P20" s="34">
        <v>987.99999999999966</v>
      </c>
      <c r="R20" s="34">
        <v>1834.0000000000027</v>
      </c>
    </row>
    <row r="21" spans="2:18" ht="15.75" customHeight="1" x14ac:dyDescent="0.25">
      <c r="B21" s="17" t="s">
        <v>56</v>
      </c>
      <c r="C21" s="12"/>
      <c r="D21" s="7">
        <v>1143.0000000000002</v>
      </c>
      <c r="E21" s="34"/>
      <c r="F21" s="34">
        <v>251</v>
      </c>
      <c r="H21" s="34">
        <v>246</v>
      </c>
      <c r="J21" s="34">
        <v>92.000000000000028</v>
      </c>
      <c r="L21" s="34">
        <v>25</v>
      </c>
      <c r="N21" s="34">
        <v>37.000000000000007</v>
      </c>
      <c r="P21" s="34">
        <v>161.00000000000003</v>
      </c>
      <c r="R21" s="34">
        <v>331.00000000000017</v>
      </c>
    </row>
    <row r="22" spans="2:18" ht="15.75" customHeight="1" x14ac:dyDescent="0.25">
      <c r="B22" s="17" t="s">
        <v>57</v>
      </c>
      <c r="C22" s="12"/>
      <c r="D22" s="7">
        <v>5638</v>
      </c>
      <c r="E22" s="34"/>
      <c r="F22" s="34">
        <v>1668.0000000000005</v>
      </c>
      <c r="H22" s="34">
        <v>869.00000000000068</v>
      </c>
      <c r="J22" s="34">
        <v>273</v>
      </c>
      <c r="L22" s="34">
        <v>72.000000000000014</v>
      </c>
      <c r="N22" s="34">
        <v>179</v>
      </c>
      <c r="P22" s="34">
        <v>385</v>
      </c>
      <c r="R22" s="34">
        <v>2191.9999999999995</v>
      </c>
    </row>
    <row r="23" spans="2:18" ht="15.75" customHeight="1" x14ac:dyDescent="0.25">
      <c r="B23" s="17" t="s">
        <v>58</v>
      </c>
      <c r="C23" s="12"/>
      <c r="D23" s="7">
        <v>22436.999999999982</v>
      </c>
      <c r="E23" s="34"/>
      <c r="F23" s="34">
        <v>6898.9999999999836</v>
      </c>
      <c r="H23" s="34">
        <v>3453.9999999999986</v>
      </c>
      <c r="J23" s="34">
        <v>1475.0000000000009</v>
      </c>
      <c r="L23" s="34">
        <v>974.00000000000057</v>
      </c>
      <c r="N23" s="34">
        <v>1359.9999999999991</v>
      </c>
      <c r="P23" s="34">
        <v>2371.9999999999968</v>
      </c>
      <c r="R23" s="34">
        <v>5903.0000000000045</v>
      </c>
    </row>
    <row r="24" spans="2:18" ht="15.75" customHeight="1" x14ac:dyDescent="0.25">
      <c r="B24" s="17" t="s">
        <v>59</v>
      </c>
      <c r="C24" s="12"/>
      <c r="D24" s="7">
        <v>986</v>
      </c>
      <c r="E24" s="34"/>
      <c r="F24" s="34">
        <v>216</v>
      </c>
      <c r="H24" s="34">
        <v>245</v>
      </c>
      <c r="J24" s="34">
        <v>80</v>
      </c>
      <c r="L24" s="34">
        <v>71.000000000000014</v>
      </c>
      <c r="N24" s="34">
        <v>77.000000000000028</v>
      </c>
      <c r="P24" s="34">
        <v>93</v>
      </c>
      <c r="R24" s="34">
        <v>204.00000000000006</v>
      </c>
    </row>
    <row r="25" spans="2:18" ht="15.75" customHeight="1" x14ac:dyDescent="0.25">
      <c r="B25" s="17" t="s">
        <v>60</v>
      </c>
      <c r="C25" s="12"/>
      <c r="D25" s="7">
        <v>14959.999999999991</v>
      </c>
      <c r="E25" s="34"/>
      <c r="F25" s="34">
        <v>4680.9999999999927</v>
      </c>
      <c r="H25" s="34">
        <v>2825.9999999999977</v>
      </c>
      <c r="J25" s="34">
        <v>811.99999999999955</v>
      </c>
      <c r="L25" s="34">
        <v>394.99999999999966</v>
      </c>
      <c r="N25" s="34">
        <v>693.00000000000068</v>
      </c>
      <c r="P25" s="34">
        <v>1567.0000000000002</v>
      </c>
      <c r="R25" s="34">
        <v>3986</v>
      </c>
    </row>
    <row r="26" spans="2:18" ht="15.75" customHeight="1" x14ac:dyDescent="0.25">
      <c r="B26" s="17" t="s">
        <v>61</v>
      </c>
      <c r="C26" s="12"/>
      <c r="D26" s="7">
        <v>4635</v>
      </c>
      <c r="E26" s="34"/>
      <c r="F26" s="34">
        <v>1007.9999999999997</v>
      </c>
      <c r="H26" s="34">
        <v>521.00000000000011</v>
      </c>
      <c r="J26" s="34">
        <v>430</v>
      </c>
      <c r="L26" s="34">
        <v>75</v>
      </c>
      <c r="N26" s="34">
        <v>147.00000000000006</v>
      </c>
      <c r="P26" s="34">
        <v>336</v>
      </c>
      <c r="R26" s="34">
        <v>2117.9999999999995</v>
      </c>
    </row>
    <row r="27" spans="2:18" ht="15.75" customHeight="1" x14ac:dyDescent="0.25">
      <c r="B27" s="17" t="s">
        <v>62</v>
      </c>
      <c r="C27" s="55"/>
      <c r="D27" s="7">
        <v>8253.9999999999927</v>
      </c>
      <c r="E27" s="34"/>
      <c r="F27" s="34">
        <v>3460.9999999999927</v>
      </c>
      <c r="H27" s="34">
        <v>1291.9999999999998</v>
      </c>
      <c r="J27" s="34">
        <v>372.00000000000011</v>
      </c>
      <c r="L27" s="34">
        <v>230.00000000000011</v>
      </c>
      <c r="N27" s="34">
        <v>328.00000000000011</v>
      </c>
      <c r="P27" s="34">
        <v>617.00000000000011</v>
      </c>
      <c r="R27" s="34">
        <v>1953.9999999999993</v>
      </c>
    </row>
    <row r="28" spans="2:18" ht="15.75" customHeight="1" x14ac:dyDescent="0.25">
      <c r="B28" s="17" t="s">
        <v>63</v>
      </c>
      <c r="C28" s="12"/>
      <c r="D28" s="7">
        <v>3513.0000000000009</v>
      </c>
      <c r="E28" s="34"/>
      <c r="F28" s="34">
        <v>2495.0000000000009</v>
      </c>
      <c r="H28" s="34">
        <v>166.00000000000006</v>
      </c>
      <c r="J28" s="34">
        <v>53</v>
      </c>
      <c r="L28" s="34">
        <v>26.000000000000004</v>
      </c>
      <c r="N28" s="34">
        <v>43.000000000000007</v>
      </c>
      <c r="P28" s="34">
        <v>151.00000000000003</v>
      </c>
      <c r="R28" s="34">
        <v>579</v>
      </c>
    </row>
    <row r="29" spans="2:18" ht="15.75" customHeight="1" x14ac:dyDescent="0.25">
      <c r="B29" s="17" t="s">
        <v>64</v>
      </c>
      <c r="C29" s="12"/>
      <c r="D29" s="7">
        <v>1108</v>
      </c>
      <c r="E29" s="34"/>
      <c r="F29" s="34">
        <v>526.00000000000011</v>
      </c>
      <c r="H29" s="34">
        <v>143</v>
      </c>
      <c r="J29" s="34">
        <v>32.000000000000007</v>
      </c>
      <c r="L29" s="34">
        <v>14</v>
      </c>
      <c r="N29" s="34">
        <v>27.000000000000007</v>
      </c>
      <c r="P29" s="34">
        <v>56</v>
      </c>
      <c r="R29" s="34">
        <v>310</v>
      </c>
    </row>
    <row r="30" spans="2:18" ht="15.75" customHeight="1" x14ac:dyDescent="0.25">
      <c r="B30" s="17" t="s">
        <v>65</v>
      </c>
      <c r="C30" s="12"/>
      <c r="D30" s="7">
        <v>4892.0000000000018</v>
      </c>
      <c r="E30" s="34"/>
      <c r="F30" s="34">
        <v>1381.0000000000025</v>
      </c>
      <c r="H30" s="34">
        <v>842.99999999999977</v>
      </c>
      <c r="J30" s="34">
        <v>166</v>
      </c>
      <c r="L30" s="34">
        <v>61.000000000000007</v>
      </c>
      <c r="N30" s="34">
        <v>134.00000000000003</v>
      </c>
      <c r="P30" s="34">
        <v>681</v>
      </c>
      <c r="R30" s="34">
        <v>1625.9999999999993</v>
      </c>
    </row>
    <row r="31" spans="2:18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</row>
    <row r="32" spans="2:18" x14ac:dyDescent="0.25">
      <c r="C32" s="9"/>
      <c r="E32" s="9">
        <v>0</v>
      </c>
      <c r="G32" s="11"/>
      <c r="I32" s="11"/>
      <c r="K32" s="11"/>
      <c r="M32" s="11"/>
      <c r="O32" s="11"/>
      <c r="Q32" s="11"/>
    </row>
    <row r="33" spans="3:17" x14ac:dyDescent="0.25">
      <c r="C33" s="9"/>
      <c r="E33" s="9">
        <v>0</v>
      </c>
      <c r="G33" s="9"/>
      <c r="I33" s="9"/>
      <c r="K33" s="9"/>
      <c r="M33" s="9"/>
      <c r="O33" s="9"/>
      <c r="Q33" s="9"/>
    </row>
    <row r="34" spans="3:17" x14ac:dyDescent="0.25">
      <c r="C34" s="9"/>
      <c r="E34" s="9"/>
      <c r="G34" s="11"/>
      <c r="I34" s="11"/>
      <c r="K34" s="11"/>
      <c r="M34" s="11"/>
      <c r="O34" s="11"/>
      <c r="Q34" s="11"/>
    </row>
    <row r="35" spans="3:17" x14ac:dyDescent="0.25">
      <c r="C35" s="9"/>
      <c r="E35" s="9"/>
      <c r="G35" s="9"/>
      <c r="I35" s="9"/>
      <c r="K35" s="9"/>
      <c r="M35" s="9"/>
      <c r="O35" s="9"/>
      <c r="Q35" s="9"/>
    </row>
    <row r="36" spans="3:17" x14ac:dyDescent="0.25">
      <c r="C36" s="12"/>
      <c r="E36" s="12"/>
      <c r="G36" s="12"/>
      <c r="I36" s="12"/>
      <c r="K36" s="12"/>
      <c r="M36" s="12"/>
      <c r="O36" s="12"/>
      <c r="Q36" s="12"/>
    </row>
    <row r="37" spans="3:17" x14ac:dyDescent="0.25">
      <c r="C37" s="12"/>
      <c r="E37" s="12"/>
      <c r="G37" s="12"/>
      <c r="I37" s="12"/>
      <c r="K37" s="12"/>
      <c r="M37" s="12"/>
      <c r="O37" s="12"/>
      <c r="Q37" s="12"/>
    </row>
    <row r="38" spans="3:17" x14ac:dyDescent="0.25">
      <c r="C38" s="12"/>
      <c r="E38" s="12"/>
      <c r="G38" s="12"/>
      <c r="I38" s="12"/>
      <c r="K38" s="12"/>
      <c r="M38" s="12"/>
      <c r="O38" s="12"/>
      <c r="Q38" s="12"/>
    </row>
    <row r="39" spans="3:17" x14ac:dyDescent="0.25">
      <c r="C39" s="12"/>
      <c r="E39" s="12"/>
      <c r="G39" s="13"/>
      <c r="I39" s="13"/>
      <c r="K39" s="13"/>
      <c r="M39" s="13"/>
      <c r="O39" s="13"/>
      <c r="Q39" s="13"/>
    </row>
    <row r="40" spans="3:17" x14ac:dyDescent="0.25">
      <c r="C40" s="12"/>
      <c r="E40" s="12"/>
      <c r="G40" s="13"/>
      <c r="I40" s="13"/>
      <c r="K40" s="13"/>
      <c r="M40" s="13"/>
      <c r="O40" s="13"/>
      <c r="Q40" s="13"/>
    </row>
    <row r="41" spans="3:17" x14ac:dyDescent="0.25">
      <c r="C41" s="12"/>
      <c r="E41" s="12"/>
      <c r="G41" s="13"/>
      <c r="I41" s="13"/>
      <c r="K41" s="13"/>
      <c r="M41" s="13"/>
      <c r="O41" s="13"/>
      <c r="Q41" s="13"/>
    </row>
    <row r="42" spans="3:17" x14ac:dyDescent="0.25">
      <c r="C42" s="12"/>
      <c r="E42" s="12"/>
      <c r="G42" s="13"/>
      <c r="I42" s="13"/>
      <c r="K42" s="13"/>
      <c r="M42" s="13"/>
      <c r="O42" s="13"/>
      <c r="Q42" s="13"/>
    </row>
    <row r="43" spans="3:17" x14ac:dyDescent="0.25">
      <c r="C43" s="12"/>
      <c r="E43" s="12"/>
      <c r="G43" s="12"/>
      <c r="I43" s="12"/>
      <c r="K43" s="12"/>
      <c r="M43" s="12"/>
      <c r="O43" s="12"/>
      <c r="Q43" s="12"/>
    </row>
    <row r="44" spans="3:17" x14ac:dyDescent="0.25">
      <c r="C44" s="12"/>
      <c r="E44" s="12"/>
      <c r="G44" s="13"/>
      <c r="I44" s="13"/>
      <c r="K44" s="13"/>
      <c r="M44" s="13"/>
      <c r="O44" s="13"/>
      <c r="Q44" s="13"/>
    </row>
    <row r="45" spans="3:17" x14ac:dyDescent="0.25">
      <c r="C45" s="12"/>
      <c r="E45" s="12"/>
      <c r="G45" s="13"/>
      <c r="I45" s="13"/>
      <c r="K45" s="13"/>
      <c r="M45" s="13"/>
      <c r="O45" s="13"/>
      <c r="Q45" s="13"/>
    </row>
    <row r="46" spans="3:17" x14ac:dyDescent="0.25">
      <c r="C46" s="12"/>
      <c r="E46" s="12"/>
      <c r="G46" s="13"/>
      <c r="I46" s="13"/>
      <c r="K46" s="13"/>
      <c r="M46" s="13"/>
      <c r="O46" s="13"/>
      <c r="Q46" s="13"/>
    </row>
    <row r="48" spans="3:17" x14ac:dyDescent="0.2">
      <c r="C48" s="19"/>
      <c r="E48" s="19"/>
      <c r="G48" s="2"/>
      <c r="I48" s="2"/>
      <c r="K48" s="2"/>
      <c r="M48" s="2"/>
      <c r="O48" s="2"/>
      <c r="Q48" s="2"/>
    </row>
    <row r="49" spans="3:17" x14ac:dyDescent="0.2">
      <c r="C49" s="20"/>
      <c r="E49" s="20"/>
      <c r="G49" s="4"/>
      <c r="I49" s="4"/>
      <c r="K49" s="4"/>
      <c r="M49" s="4"/>
      <c r="O49" s="4"/>
      <c r="Q49" s="4"/>
    </row>
    <row r="50" spans="3:17" x14ac:dyDescent="0.2">
      <c r="C50" s="20"/>
      <c r="E50" s="20"/>
      <c r="G50" s="4"/>
      <c r="I50" s="4"/>
      <c r="K50" s="4"/>
      <c r="M50" s="4"/>
      <c r="O50" s="4"/>
      <c r="Q50" s="4"/>
    </row>
  </sheetData>
  <mergeCells count="5">
    <mergeCell ref="B3:R3"/>
    <mergeCell ref="B5:R5"/>
    <mergeCell ref="B6:R6"/>
    <mergeCell ref="B8:B10"/>
    <mergeCell ref="D8:R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AM46"/>
  <sheetViews>
    <sheetView topLeftCell="G1" zoomScaleNormal="100"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7.85546875" style="28" bestFit="1" customWidth="1"/>
    <col min="6" max="6" width="0.85546875" style="29" customWidth="1"/>
    <col min="7" max="7" width="5.85546875" style="28" bestFit="1" customWidth="1"/>
    <col min="8" max="8" width="0.85546875" style="28" customWidth="1"/>
    <col min="9" max="9" width="6.85546875" style="28" bestFit="1" customWidth="1"/>
    <col min="10" max="10" width="0.85546875" style="28" customWidth="1"/>
    <col min="11" max="11" width="5.85546875" style="28" bestFit="1" customWidth="1"/>
    <col min="12" max="12" width="0.85546875" style="28" customWidth="1"/>
    <col min="13" max="13" width="6.5703125" style="28" customWidth="1"/>
    <col min="14" max="14" width="0.85546875" style="28" customWidth="1"/>
    <col min="15" max="15" width="7.28515625" style="28" bestFit="1" customWidth="1"/>
    <col min="16" max="16" width="0.85546875" style="28" customWidth="1"/>
    <col min="17" max="17" width="7.28515625" style="28" bestFit="1" customWidth="1"/>
    <col min="18" max="18" width="0.85546875" style="28" customWidth="1"/>
    <col min="19" max="19" width="6.85546875" style="28" bestFit="1" customWidth="1"/>
    <col min="20" max="20" width="0.85546875" style="28" customWidth="1"/>
    <col min="21" max="21" width="7.28515625" style="28" bestFit="1" customWidth="1"/>
    <col min="22" max="22" width="0.85546875" style="28" customWidth="1"/>
    <col min="23" max="23" width="7.5703125" style="28" customWidth="1"/>
    <col min="24" max="24" width="0.85546875" style="28" customWidth="1"/>
    <col min="25" max="25" width="6.85546875" style="28" bestFit="1" customWidth="1"/>
    <col min="26" max="26" width="0.85546875" style="28" customWidth="1"/>
    <col min="27" max="27" width="6.85546875" style="28" bestFit="1" customWidth="1"/>
    <col min="28" max="28" width="0.85546875" style="28" customWidth="1"/>
    <col min="29" max="29" width="6.85546875" style="28" bestFit="1" customWidth="1"/>
    <col min="30" max="30" width="0.85546875" style="28" customWidth="1"/>
    <col min="31" max="31" width="7.28515625" style="28" bestFit="1" customWidth="1"/>
    <col min="32" max="32" width="0.85546875" style="28" customWidth="1"/>
    <col min="33" max="33" width="5.85546875" style="28" bestFit="1" customWidth="1"/>
    <col min="34" max="34" width="0.85546875" style="28" customWidth="1"/>
    <col min="35" max="35" width="6.85546875" style="28" bestFit="1" customWidth="1"/>
    <col min="36" max="36" width="0.85546875" style="28" customWidth="1"/>
    <col min="37" max="37" width="6.85546875" style="28" bestFit="1" customWidth="1"/>
    <col min="38" max="38" width="0.85546875" style="28" customWidth="1"/>
    <col min="39" max="39" width="6.7109375" style="28" customWidth="1"/>
    <col min="40" max="16384" width="9.140625" style="28"/>
  </cols>
  <sheetData>
    <row r="2" spans="2:39" ht="15" x14ac:dyDescent="0.25">
      <c r="C2" s="27"/>
      <c r="E2" s="27"/>
      <c r="G2" s="27"/>
      <c r="I2" s="27"/>
      <c r="S2" s="27"/>
      <c r="W2" s="27"/>
      <c r="Y2" s="27"/>
      <c r="AA2" s="27"/>
      <c r="AC2" s="27"/>
      <c r="AE2" s="27"/>
      <c r="AG2" s="27"/>
      <c r="AI2" s="27"/>
      <c r="AK2" s="27"/>
      <c r="AM2" s="27" t="s">
        <v>156</v>
      </c>
    </row>
    <row r="3" spans="2:39" ht="23.25" customHeight="1" x14ac:dyDescent="0.25">
      <c r="B3" s="178" t="s">
        <v>372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</row>
    <row r="4" spans="2:39" ht="3.75" customHeight="1" x14ac:dyDescent="0.25"/>
    <row r="5" spans="2:39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</row>
    <row r="6" spans="2:39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</row>
    <row r="7" spans="2:39" ht="3" customHeight="1" x14ac:dyDescent="0.25">
      <c r="E7" s="29"/>
      <c r="G7" s="29"/>
      <c r="I7" s="29"/>
      <c r="K7" s="29"/>
      <c r="M7" s="29"/>
      <c r="O7" s="29"/>
      <c r="Q7" s="29"/>
    </row>
    <row r="8" spans="2:39" ht="13.5" customHeight="1" x14ac:dyDescent="0.2">
      <c r="B8" s="186" t="s">
        <v>43</v>
      </c>
      <c r="C8" s="186"/>
      <c r="D8" s="54"/>
      <c r="E8" s="187" t="s">
        <v>157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</row>
    <row r="9" spans="2:39" s="29" customFormat="1" ht="3.75" customHeight="1" x14ac:dyDescent="0.2">
      <c r="B9" s="186"/>
      <c r="C9" s="186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V9" s="49"/>
      <c r="W9" s="53"/>
      <c r="X9" s="49"/>
      <c r="Y9" s="53"/>
      <c r="Z9" s="49"/>
      <c r="AA9" s="53"/>
      <c r="AB9" s="49"/>
      <c r="AC9" s="53"/>
      <c r="AD9" s="49"/>
      <c r="AE9" s="53"/>
      <c r="AF9" s="49"/>
      <c r="AG9" s="53"/>
      <c r="AH9" s="49"/>
      <c r="AI9" s="53"/>
      <c r="AJ9" s="49"/>
      <c r="AK9" s="53"/>
      <c r="AL9" s="49"/>
      <c r="AM9" s="53"/>
    </row>
    <row r="10" spans="2:39" s="31" customFormat="1" ht="60.75" customHeight="1" x14ac:dyDescent="0.2">
      <c r="B10" s="186"/>
      <c r="C10" s="186"/>
      <c r="D10" s="54"/>
      <c r="E10" s="70" t="s">
        <v>20</v>
      </c>
      <c r="F10" s="54"/>
      <c r="G10" s="58" t="s">
        <v>158</v>
      </c>
      <c r="H10" s="59"/>
      <c r="I10" s="58" t="s">
        <v>159</v>
      </c>
      <c r="J10" s="59"/>
      <c r="K10" s="58" t="s">
        <v>160</v>
      </c>
      <c r="L10" s="59"/>
      <c r="M10" s="58" t="s">
        <v>161</v>
      </c>
      <c r="N10" s="59"/>
      <c r="O10" s="58" t="s">
        <v>162</v>
      </c>
      <c r="P10" s="59"/>
      <c r="Q10" s="58" t="s">
        <v>171</v>
      </c>
      <c r="R10" s="59"/>
      <c r="S10" s="58" t="s">
        <v>163</v>
      </c>
      <c r="T10" s="59"/>
      <c r="U10" s="58" t="s">
        <v>172</v>
      </c>
      <c r="V10" s="59"/>
      <c r="W10" s="58" t="s">
        <v>173</v>
      </c>
      <c r="X10" s="59"/>
      <c r="Y10" s="58" t="s">
        <v>164</v>
      </c>
      <c r="Z10" s="59"/>
      <c r="AA10" s="58" t="s">
        <v>165</v>
      </c>
      <c r="AB10" s="59"/>
      <c r="AC10" s="58" t="s">
        <v>166</v>
      </c>
      <c r="AD10" s="59"/>
      <c r="AE10" s="58" t="s">
        <v>167</v>
      </c>
      <c r="AF10" s="59"/>
      <c r="AG10" s="58" t="s">
        <v>174</v>
      </c>
      <c r="AH10" s="59"/>
      <c r="AI10" s="58" t="s">
        <v>168</v>
      </c>
      <c r="AJ10" s="59"/>
      <c r="AK10" s="58" t="s">
        <v>169</v>
      </c>
      <c r="AL10" s="59"/>
      <c r="AM10" s="58" t="s">
        <v>170</v>
      </c>
    </row>
    <row r="11" spans="2:39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2:39" ht="21.75" customHeight="1" x14ac:dyDescent="0.25">
      <c r="C12" s="5" t="s">
        <v>20</v>
      </c>
      <c r="D12" s="43"/>
      <c r="E12" s="85">
        <f>+G12+I12+K12+M12+O12+Q12+S12+U12+W12+Y12+AA12+AC12+AE12+AG12+AI12+AK12+AM12</f>
        <v>309103.00000000006</v>
      </c>
      <c r="F12" s="83"/>
      <c r="G12" s="85">
        <v>8579.0000000000127</v>
      </c>
      <c r="H12" s="79"/>
      <c r="I12" s="85">
        <v>10182.000000000025</v>
      </c>
      <c r="J12" s="79"/>
      <c r="K12" s="85">
        <v>3409.9999999999995</v>
      </c>
      <c r="L12" s="79"/>
      <c r="M12" s="85">
        <v>4309</v>
      </c>
      <c r="N12" s="79"/>
      <c r="O12" s="85">
        <v>19056.999999999989</v>
      </c>
      <c r="P12" s="79"/>
      <c r="Q12" s="85">
        <v>11835.000000000002</v>
      </c>
      <c r="R12" s="79"/>
      <c r="S12" s="85">
        <v>25272.000000000011</v>
      </c>
      <c r="T12" s="79"/>
      <c r="U12" s="85">
        <v>8068.9999999999882</v>
      </c>
      <c r="V12" s="79"/>
      <c r="W12" s="85">
        <v>21054.000000000058</v>
      </c>
      <c r="X12" s="79"/>
      <c r="Y12" s="85">
        <v>57381.999999999935</v>
      </c>
      <c r="Z12" s="79"/>
      <c r="AA12" s="85">
        <v>23170</v>
      </c>
      <c r="AB12" s="79"/>
      <c r="AC12" s="85">
        <v>28014.000000000156</v>
      </c>
      <c r="AD12" s="85"/>
      <c r="AE12" s="85">
        <v>24738.999999999938</v>
      </c>
      <c r="AF12" s="79"/>
      <c r="AG12" s="85">
        <v>8539.9999999999891</v>
      </c>
      <c r="AH12" s="79"/>
      <c r="AI12" s="85">
        <v>11170.000000000011</v>
      </c>
      <c r="AJ12" s="79"/>
      <c r="AK12" s="85">
        <v>11047.000000000011</v>
      </c>
      <c r="AL12" s="79"/>
      <c r="AM12" s="85">
        <v>33273.999999999956</v>
      </c>
    </row>
    <row r="13" spans="2:39" ht="21.75" customHeight="1" x14ac:dyDescent="0.25">
      <c r="B13" s="8" t="s">
        <v>21</v>
      </c>
      <c r="C13" s="9" t="s">
        <v>27</v>
      </c>
      <c r="D13" s="9"/>
      <c r="E13" s="85">
        <f t="shared" ref="E13:E32" si="0">+G13+I13+K13+M13+O13+Q13+S13+U13+W13+Y13+AA13+AC13+AE13+AG13+AI13+AK13+AM13</f>
        <v>1997.9999999999995</v>
      </c>
      <c r="F13" s="83"/>
      <c r="G13" s="86">
        <v>95.000000000000014</v>
      </c>
      <c r="H13" s="83"/>
      <c r="I13" s="86">
        <v>58</v>
      </c>
      <c r="J13" s="83"/>
      <c r="K13" s="86">
        <v>21</v>
      </c>
      <c r="L13" s="83"/>
      <c r="M13" s="86">
        <v>32.000000000000014</v>
      </c>
      <c r="N13" s="83"/>
      <c r="O13" s="86">
        <v>229.99999999999977</v>
      </c>
      <c r="P13" s="83"/>
      <c r="Q13" s="86">
        <v>40</v>
      </c>
      <c r="R13" s="83"/>
      <c r="S13" s="86">
        <v>51.000000000000014</v>
      </c>
      <c r="T13" s="83"/>
      <c r="U13" s="86">
        <v>62.000000000000021</v>
      </c>
      <c r="V13" s="83"/>
      <c r="W13" s="86">
        <v>158</v>
      </c>
      <c r="X13" s="83"/>
      <c r="Y13" s="86">
        <v>342.99999999999989</v>
      </c>
      <c r="Z13" s="83"/>
      <c r="AA13" s="86">
        <v>149.00000000000011</v>
      </c>
      <c r="AB13" s="83"/>
      <c r="AC13" s="86">
        <v>90.000000000000028</v>
      </c>
      <c r="AD13" s="86"/>
      <c r="AE13" s="86">
        <v>114.00000000000001</v>
      </c>
      <c r="AF13" s="83"/>
      <c r="AG13" s="86">
        <v>99</v>
      </c>
      <c r="AH13" s="83"/>
      <c r="AI13" s="86">
        <v>56</v>
      </c>
      <c r="AJ13" s="83"/>
      <c r="AK13" s="86">
        <v>60.000000000000014</v>
      </c>
      <c r="AL13" s="83"/>
      <c r="AM13" s="86">
        <v>340.00000000000006</v>
      </c>
    </row>
    <row r="14" spans="2:39" ht="21.75" customHeight="1" x14ac:dyDescent="0.25">
      <c r="B14" s="10" t="s">
        <v>0</v>
      </c>
      <c r="C14" s="11" t="s">
        <v>22</v>
      </c>
      <c r="D14" s="9"/>
      <c r="E14" s="85">
        <f t="shared" si="0"/>
        <v>1342</v>
      </c>
      <c r="F14" s="83"/>
      <c r="G14" s="86">
        <v>16</v>
      </c>
      <c r="H14" s="83"/>
      <c r="I14" s="86">
        <v>44.000000000000007</v>
      </c>
      <c r="J14" s="83"/>
      <c r="K14" s="86">
        <v>9</v>
      </c>
      <c r="L14" s="83"/>
      <c r="M14" s="86">
        <v>10</v>
      </c>
      <c r="N14" s="83"/>
      <c r="O14" s="86">
        <v>165.00000000000003</v>
      </c>
      <c r="P14" s="83"/>
      <c r="Q14" s="86">
        <v>85</v>
      </c>
      <c r="R14" s="83"/>
      <c r="S14" s="86">
        <v>15</v>
      </c>
      <c r="T14" s="83"/>
      <c r="U14" s="86">
        <v>32</v>
      </c>
      <c r="V14" s="83"/>
      <c r="W14" s="86">
        <v>95.000000000000014</v>
      </c>
      <c r="X14" s="83"/>
      <c r="Y14" s="86">
        <v>434</v>
      </c>
      <c r="Z14" s="83"/>
      <c r="AA14" s="86">
        <v>59.000000000000014</v>
      </c>
      <c r="AB14" s="83"/>
      <c r="AC14" s="86">
        <v>142.00000000000003</v>
      </c>
      <c r="AD14" s="86"/>
      <c r="AE14" s="86">
        <v>18.000000000000004</v>
      </c>
      <c r="AF14" s="83"/>
      <c r="AG14" s="86">
        <v>25</v>
      </c>
      <c r="AH14" s="83"/>
      <c r="AI14" s="86">
        <v>28.000000000000004</v>
      </c>
      <c r="AJ14" s="83"/>
      <c r="AK14" s="86">
        <v>16.000000000000004</v>
      </c>
      <c r="AL14" s="83"/>
      <c r="AM14" s="86">
        <v>149.00000000000003</v>
      </c>
    </row>
    <row r="15" spans="2:39" ht="21.75" customHeight="1" x14ac:dyDescent="0.25">
      <c r="B15" s="10" t="s">
        <v>1</v>
      </c>
      <c r="C15" s="11" t="s">
        <v>23</v>
      </c>
      <c r="D15" s="9"/>
      <c r="E15" s="85">
        <f t="shared" si="0"/>
        <v>43735.999999999993</v>
      </c>
      <c r="F15" s="83"/>
      <c r="G15" s="86">
        <v>1556.9999999999998</v>
      </c>
      <c r="H15" s="83"/>
      <c r="I15" s="86">
        <v>2073.9999999999991</v>
      </c>
      <c r="J15" s="83"/>
      <c r="K15" s="86">
        <v>275.00000000000006</v>
      </c>
      <c r="L15" s="83"/>
      <c r="M15" s="86">
        <v>517</v>
      </c>
      <c r="N15" s="83"/>
      <c r="O15" s="86">
        <v>4705.9999999999955</v>
      </c>
      <c r="P15" s="83"/>
      <c r="Q15" s="86">
        <v>1409.9999999999998</v>
      </c>
      <c r="R15" s="83"/>
      <c r="S15" s="86">
        <v>2844.0000000000014</v>
      </c>
      <c r="T15" s="83"/>
      <c r="U15" s="86">
        <v>1050.9999999999995</v>
      </c>
      <c r="V15" s="83"/>
      <c r="W15" s="86">
        <v>3192.0000000000009</v>
      </c>
      <c r="X15" s="83"/>
      <c r="Y15" s="86">
        <v>7090.9999999999945</v>
      </c>
      <c r="Z15" s="83"/>
      <c r="AA15" s="86">
        <v>1904.000000000002</v>
      </c>
      <c r="AB15" s="83"/>
      <c r="AC15" s="86">
        <v>2888.9999999999973</v>
      </c>
      <c r="AD15" s="86"/>
      <c r="AE15" s="86">
        <v>2660.9999999999973</v>
      </c>
      <c r="AF15" s="83"/>
      <c r="AG15" s="86">
        <v>1141.0000000000011</v>
      </c>
      <c r="AH15" s="83"/>
      <c r="AI15" s="86">
        <v>1172.9999999999993</v>
      </c>
      <c r="AJ15" s="83"/>
      <c r="AK15" s="86">
        <v>2339.9999999999995</v>
      </c>
      <c r="AL15" s="83"/>
      <c r="AM15" s="86">
        <v>6911.0000000000018</v>
      </c>
    </row>
    <row r="16" spans="2:39" ht="21.75" customHeight="1" x14ac:dyDescent="0.25">
      <c r="B16" s="8" t="s">
        <v>2</v>
      </c>
      <c r="C16" s="9" t="s">
        <v>30</v>
      </c>
      <c r="D16" s="9"/>
      <c r="E16" s="85">
        <f t="shared" si="0"/>
        <v>961.00000000000011</v>
      </c>
      <c r="F16" s="83"/>
      <c r="G16" s="86">
        <v>12</v>
      </c>
      <c r="H16" s="83"/>
      <c r="I16" s="86">
        <v>59.000000000000007</v>
      </c>
      <c r="J16" s="83"/>
      <c r="K16" s="86">
        <v>1</v>
      </c>
      <c r="L16" s="83"/>
      <c r="M16" s="86">
        <v>8</v>
      </c>
      <c r="N16" s="83"/>
      <c r="O16" s="86">
        <v>37</v>
      </c>
      <c r="P16" s="83"/>
      <c r="Q16" s="86">
        <v>111</v>
      </c>
      <c r="R16" s="83"/>
      <c r="S16" s="86">
        <v>33.000000000000007</v>
      </c>
      <c r="T16" s="83"/>
      <c r="U16" s="86">
        <v>13</v>
      </c>
      <c r="V16" s="83"/>
      <c r="W16" s="86">
        <v>25</v>
      </c>
      <c r="X16" s="83"/>
      <c r="Y16" s="86">
        <v>208</v>
      </c>
      <c r="Z16" s="83"/>
      <c r="AA16" s="86">
        <v>100</v>
      </c>
      <c r="AB16" s="83"/>
      <c r="AC16" s="86">
        <v>48.000000000000007</v>
      </c>
      <c r="AD16" s="86"/>
      <c r="AE16" s="86">
        <v>52.000000000000014</v>
      </c>
      <c r="AF16" s="83"/>
      <c r="AG16" s="86">
        <v>6</v>
      </c>
      <c r="AH16" s="83"/>
      <c r="AI16" s="86">
        <v>9</v>
      </c>
      <c r="AJ16" s="83"/>
      <c r="AK16" s="86">
        <v>28.000000000000004</v>
      </c>
      <c r="AL16" s="83"/>
      <c r="AM16" s="86">
        <v>211.00000000000009</v>
      </c>
    </row>
    <row r="17" spans="2:39" ht="21.75" customHeight="1" x14ac:dyDescent="0.25">
      <c r="B17" s="10" t="s">
        <v>3</v>
      </c>
      <c r="C17" s="11" t="s">
        <v>28</v>
      </c>
      <c r="D17" s="9"/>
      <c r="E17" s="85">
        <f t="shared" si="0"/>
        <v>6891.0000000000009</v>
      </c>
      <c r="F17" s="83"/>
      <c r="G17" s="86">
        <v>253.00000000000009</v>
      </c>
      <c r="H17" s="83"/>
      <c r="I17" s="86">
        <v>215</v>
      </c>
      <c r="J17" s="83"/>
      <c r="K17" s="86">
        <v>177.00000000000003</v>
      </c>
      <c r="L17" s="83"/>
      <c r="M17" s="86">
        <v>103</v>
      </c>
      <c r="N17" s="83"/>
      <c r="O17" s="86">
        <v>385.00000000000023</v>
      </c>
      <c r="P17" s="83"/>
      <c r="Q17" s="86">
        <v>289</v>
      </c>
      <c r="R17" s="83"/>
      <c r="S17" s="86">
        <v>152.00000000000003</v>
      </c>
      <c r="T17" s="83"/>
      <c r="U17" s="86">
        <v>97</v>
      </c>
      <c r="V17" s="83"/>
      <c r="W17" s="86">
        <v>252.00000000000017</v>
      </c>
      <c r="X17" s="83"/>
      <c r="Y17" s="86">
        <v>2771</v>
      </c>
      <c r="Z17" s="83"/>
      <c r="AA17" s="86">
        <v>229.00000000000011</v>
      </c>
      <c r="AB17" s="83"/>
      <c r="AC17" s="86">
        <v>308</v>
      </c>
      <c r="AD17" s="86"/>
      <c r="AE17" s="86">
        <v>243</v>
      </c>
      <c r="AF17" s="83"/>
      <c r="AG17" s="86">
        <v>63.000000000000028</v>
      </c>
      <c r="AH17" s="83"/>
      <c r="AI17" s="86">
        <v>170</v>
      </c>
      <c r="AJ17" s="83"/>
      <c r="AK17" s="86">
        <v>411.00000000000006</v>
      </c>
      <c r="AL17" s="83"/>
      <c r="AM17" s="86">
        <v>773.00000000000011</v>
      </c>
    </row>
    <row r="18" spans="2:39" ht="21.75" customHeight="1" x14ac:dyDescent="0.25">
      <c r="B18" s="8" t="s">
        <v>4</v>
      </c>
      <c r="C18" s="9" t="s">
        <v>24</v>
      </c>
      <c r="D18" s="9"/>
      <c r="E18" s="85">
        <f t="shared" si="0"/>
        <v>50520.999999999993</v>
      </c>
      <c r="F18" s="83"/>
      <c r="G18" s="86">
        <v>1188.0000000000007</v>
      </c>
      <c r="H18" s="83"/>
      <c r="I18" s="86">
        <v>2910</v>
      </c>
      <c r="J18" s="83"/>
      <c r="K18" s="86">
        <v>325.00000000000006</v>
      </c>
      <c r="L18" s="83"/>
      <c r="M18" s="86">
        <v>305.00000000000006</v>
      </c>
      <c r="N18" s="83"/>
      <c r="O18" s="86">
        <v>4219.0000000000009</v>
      </c>
      <c r="P18" s="83"/>
      <c r="Q18" s="86">
        <v>7032.0000000000036</v>
      </c>
      <c r="R18" s="83"/>
      <c r="S18" s="86">
        <v>1554.0000000000014</v>
      </c>
      <c r="T18" s="83"/>
      <c r="U18" s="86">
        <v>4496</v>
      </c>
      <c r="V18" s="83"/>
      <c r="W18" s="86">
        <v>6350.9999999999991</v>
      </c>
      <c r="X18" s="83"/>
      <c r="Y18" s="86">
        <v>6446.9999999999955</v>
      </c>
      <c r="Z18" s="83"/>
      <c r="AA18" s="86">
        <v>1841.0000000000027</v>
      </c>
      <c r="AB18" s="83"/>
      <c r="AC18" s="86">
        <v>3147.9999999999991</v>
      </c>
      <c r="AD18" s="86"/>
      <c r="AE18" s="86">
        <v>1251.9999999999998</v>
      </c>
      <c r="AF18" s="83"/>
      <c r="AG18" s="86">
        <v>1341.0000000000014</v>
      </c>
      <c r="AH18" s="83"/>
      <c r="AI18" s="86">
        <v>2046.0000000000016</v>
      </c>
      <c r="AJ18" s="83"/>
      <c r="AK18" s="86">
        <v>1418.0000000000014</v>
      </c>
      <c r="AL18" s="83"/>
      <c r="AM18" s="86">
        <v>4647.9999999999945</v>
      </c>
    </row>
    <row r="19" spans="2:39" ht="21.75" customHeight="1" x14ac:dyDescent="0.25">
      <c r="B19" s="8" t="s">
        <v>5</v>
      </c>
      <c r="C19" s="12" t="s">
        <v>176</v>
      </c>
      <c r="D19" s="12"/>
      <c r="E19" s="85">
        <f t="shared" si="0"/>
        <v>100835.00000000003</v>
      </c>
      <c r="F19" s="83"/>
      <c r="G19" s="86">
        <v>1337.9999999999977</v>
      </c>
      <c r="H19" s="83"/>
      <c r="I19" s="86">
        <v>1158.0000000000002</v>
      </c>
      <c r="J19" s="83"/>
      <c r="K19" s="86">
        <v>338.99999999999977</v>
      </c>
      <c r="L19" s="83"/>
      <c r="M19" s="86">
        <v>881.00000000000034</v>
      </c>
      <c r="N19" s="83"/>
      <c r="O19" s="86">
        <v>3671.0000000000055</v>
      </c>
      <c r="P19" s="83"/>
      <c r="Q19" s="86">
        <v>587</v>
      </c>
      <c r="R19" s="83"/>
      <c r="S19" s="86">
        <v>14775.000000000005</v>
      </c>
      <c r="T19" s="83"/>
      <c r="U19" s="86">
        <v>897.00000000000114</v>
      </c>
      <c r="V19" s="83"/>
      <c r="W19" s="86">
        <v>3734.0000000000059</v>
      </c>
      <c r="X19" s="83"/>
      <c r="Y19" s="86">
        <v>19623.000000000047</v>
      </c>
      <c r="Z19" s="83"/>
      <c r="AA19" s="86">
        <v>13040.999999999998</v>
      </c>
      <c r="AB19" s="83"/>
      <c r="AC19" s="86">
        <v>15557.999999999985</v>
      </c>
      <c r="AD19" s="86"/>
      <c r="AE19" s="86">
        <v>13245.999999999989</v>
      </c>
      <c r="AF19" s="83"/>
      <c r="AG19" s="86">
        <v>2700.0000000000032</v>
      </c>
      <c r="AH19" s="83"/>
      <c r="AI19" s="86">
        <v>2767.0000000000014</v>
      </c>
      <c r="AJ19" s="83"/>
      <c r="AK19" s="86">
        <v>1358.9999999999989</v>
      </c>
      <c r="AL19" s="83"/>
      <c r="AM19" s="86">
        <v>5161.0000000000036</v>
      </c>
    </row>
    <row r="20" spans="2:39" ht="21.75" customHeight="1" x14ac:dyDescent="0.25">
      <c r="B20" s="8" t="s">
        <v>6</v>
      </c>
      <c r="C20" s="12" t="s">
        <v>25</v>
      </c>
      <c r="D20" s="12"/>
      <c r="E20" s="85">
        <f t="shared" si="0"/>
        <v>8137.0000000000018</v>
      </c>
      <c r="F20" s="83"/>
      <c r="G20" s="86">
        <v>117</v>
      </c>
      <c r="H20" s="83"/>
      <c r="I20" s="86">
        <v>336.00000000000011</v>
      </c>
      <c r="J20" s="83"/>
      <c r="K20" s="86">
        <v>33.000000000000007</v>
      </c>
      <c r="L20" s="83"/>
      <c r="M20" s="86">
        <v>84.000000000000014</v>
      </c>
      <c r="N20" s="83"/>
      <c r="O20" s="86">
        <v>903.00000000000057</v>
      </c>
      <c r="P20" s="83"/>
      <c r="Q20" s="86">
        <v>105.00000000000001</v>
      </c>
      <c r="R20" s="83"/>
      <c r="S20" s="86">
        <v>181.99999999999989</v>
      </c>
      <c r="T20" s="83"/>
      <c r="U20" s="86">
        <v>73.000000000000014</v>
      </c>
      <c r="V20" s="83"/>
      <c r="W20" s="86">
        <v>388.00000000000011</v>
      </c>
      <c r="X20" s="83"/>
      <c r="Y20" s="86">
        <v>1355.0000000000007</v>
      </c>
      <c r="Z20" s="83"/>
      <c r="AA20" s="86">
        <v>587.00000000000023</v>
      </c>
      <c r="AB20" s="83"/>
      <c r="AC20" s="86">
        <v>599</v>
      </c>
      <c r="AD20" s="86"/>
      <c r="AE20" s="86">
        <v>482</v>
      </c>
      <c r="AF20" s="83"/>
      <c r="AG20" s="86">
        <v>580.99999999999977</v>
      </c>
      <c r="AH20" s="83"/>
      <c r="AI20" s="86">
        <v>143</v>
      </c>
      <c r="AJ20" s="83"/>
      <c r="AK20" s="86">
        <v>293.00000000000017</v>
      </c>
      <c r="AL20" s="83"/>
      <c r="AM20" s="86">
        <v>1876.0000000000014</v>
      </c>
    </row>
    <row r="21" spans="2:39" ht="21.75" customHeight="1" x14ac:dyDescent="0.25">
      <c r="B21" s="8" t="s">
        <v>7</v>
      </c>
      <c r="C21" s="12" t="s">
        <v>35</v>
      </c>
      <c r="D21" s="12"/>
      <c r="E21" s="85">
        <f t="shared" si="0"/>
        <v>18644</v>
      </c>
      <c r="F21" s="83"/>
      <c r="G21" s="86">
        <v>1091.9999999999998</v>
      </c>
      <c r="H21" s="83"/>
      <c r="I21" s="86">
        <v>907.00000000000102</v>
      </c>
      <c r="J21" s="83"/>
      <c r="K21" s="86">
        <v>233.00000000000003</v>
      </c>
      <c r="L21" s="83"/>
      <c r="M21" s="86">
        <v>159.00000000000011</v>
      </c>
      <c r="N21" s="83"/>
      <c r="O21" s="86">
        <v>966</v>
      </c>
      <c r="P21" s="83"/>
      <c r="Q21" s="86">
        <v>19.000000000000004</v>
      </c>
      <c r="R21" s="83"/>
      <c r="S21" s="86">
        <v>944.99999999999943</v>
      </c>
      <c r="T21" s="83"/>
      <c r="U21" s="86">
        <v>243.00000000000009</v>
      </c>
      <c r="V21" s="83"/>
      <c r="W21" s="86">
        <v>2001.9999999999984</v>
      </c>
      <c r="X21" s="83"/>
      <c r="Y21" s="86">
        <v>2029.0000000000005</v>
      </c>
      <c r="Z21" s="83"/>
      <c r="AA21" s="86">
        <v>1822.0000000000007</v>
      </c>
      <c r="AB21" s="83"/>
      <c r="AC21" s="86">
        <v>1389.0000000000007</v>
      </c>
      <c r="AD21" s="86"/>
      <c r="AE21" s="86">
        <v>2392.0000000000005</v>
      </c>
      <c r="AF21" s="83"/>
      <c r="AG21" s="86">
        <v>325.00000000000011</v>
      </c>
      <c r="AH21" s="83"/>
      <c r="AI21" s="86">
        <v>1120.0000000000002</v>
      </c>
      <c r="AJ21" s="83"/>
      <c r="AK21" s="86">
        <v>1024</v>
      </c>
      <c r="AL21" s="83"/>
      <c r="AM21" s="86">
        <v>1976.9999999999995</v>
      </c>
    </row>
    <row r="22" spans="2:39" ht="21.75" customHeight="1" x14ac:dyDescent="0.25">
      <c r="B22" s="8" t="s">
        <v>8</v>
      </c>
      <c r="C22" s="13" t="s">
        <v>31</v>
      </c>
      <c r="D22" s="12"/>
      <c r="E22" s="85">
        <f t="shared" si="0"/>
        <v>7109.0000000000036</v>
      </c>
      <c r="F22" s="83"/>
      <c r="G22" s="86">
        <v>74</v>
      </c>
      <c r="H22" s="83"/>
      <c r="I22" s="86">
        <v>91</v>
      </c>
      <c r="J22" s="83"/>
      <c r="K22" s="86">
        <v>63.000000000000014</v>
      </c>
      <c r="L22" s="83"/>
      <c r="M22" s="86">
        <v>77</v>
      </c>
      <c r="N22" s="83"/>
      <c r="O22" s="86">
        <v>61.000000000000007</v>
      </c>
      <c r="P22" s="83"/>
      <c r="Q22" s="86">
        <v>565.00000000000011</v>
      </c>
      <c r="R22" s="83"/>
      <c r="S22" s="86">
        <v>117.00000000000003</v>
      </c>
      <c r="T22" s="83"/>
      <c r="U22" s="86">
        <v>77.000000000000014</v>
      </c>
      <c r="V22" s="83"/>
      <c r="W22" s="86">
        <v>93</v>
      </c>
      <c r="X22" s="83"/>
      <c r="Y22" s="86">
        <v>4845.0000000000036</v>
      </c>
      <c r="Z22" s="83"/>
      <c r="AA22" s="86">
        <v>205.00000000000009</v>
      </c>
      <c r="AB22" s="83"/>
      <c r="AC22" s="86">
        <v>279.99999999999989</v>
      </c>
      <c r="AD22" s="86"/>
      <c r="AE22" s="86">
        <v>136</v>
      </c>
      <c r="AF22" s="83"/>
      <c r="AG22" s="86">
        <v>67.000000000000014</v>
      </c>
      <c r="AH22" s="83"/>
      <c r="AI22" s="86">
        <v>54</v>
      </c>
      <c r="AJ22" s="83"/>
      <c r="AK22" s="86">
        <v>86.000000000000028</v>
      </c>
      <c r="AL22" s="83"/>
      <c r="AM22" s="86">
        <v>218</v>
      </c>
    </row>
    <row r="23" spans="2:39" ht="21.75" customHeight="1" x14ac:dyDescent="0.25">
      <c r="B23" s="8" t="s">
        <v>9</v>
      </c>
      <c r="C23" s="13" t="s">
        <v>32</v>
      </c>
      <c r="D23" s="12"/>
      <c r="E23" s="85">
        <f t="shared" si="0"/>
        <v>2032</v>
      </c>
      <c r="F23" s="83"/>
      <c r="G23" s="86">
        <v>40.000000000000007</v>
      </c>
      <c r="H23" s="83"/>
      <c r="I23" s="86">
        <v>74</v>
      </c>
      <c r="J23" s="83"/>
      <c r="K23" s="86">
        <v>35</v>
      </c>
      <c r="L23" s="83"/>
      <c r="M23" s="86">
        <v>86</v>
      </c>
      <c r="N23" s="83"/>
      <c r="O23" s="86">
        <v>35</v>
      </c>
      <c r="P23" s="83"/>
      <c r="Q23" s="86">
        <v>5</v>
      </c>
      <c r="R23" s="83"/>
      <c r="S23" s="86">
        <v>103.00000000000003</v>
      </c>
      <c r="T23" s="83"/>
      <c r="U23" s="86">
        <v>9</v>
      </c>
      <c r="V23" s="83"/>
      <c r="W23" s="86">
        <v>40.000000000000007</v>
      </c>
      <c r="X23" s="83"/>
      <c r="Y23" s="86">
        <v>232</v>
      </c>
      <c r="Z23" s="83"/>
      <c r="AA23" s="86">
        <v>322.00000000000023</v>
      </c>
      <c r="AB23" s="83"/>
      <c r="AC23" s="86">
        <v>224.99999999999989</v>
      </c>
      <c r="AD23" s="86"/>
      <c r="AE23" s="86">
        <v>218.00000000000003</v>
      </c>
      <c r="AF23" s="83"/>
      <c r="AG23" s="86">
        <v>97</v>
      </c>
      <c r="AH23" s="83"/>
      <c r="AI23" s="86">
        <v>102</v>
      </c>
      <c r="AJ23" s="83"/>
      <c r="AK23" s="86">
        <v>111</v>
      </c>
      <c r="AL23" s="83"/>
      <c r="AM23" s="86">
        <v>298</v>
      </c>
    </row>
    <row r="24" spans="2:39" ht="21.75" customHeight="1" x14ac:dyDescent="0.25">
      <c r="B24" s="8" t="s">
        <v>10</v>
      </c>
      <c r="C24" s="13" t="s">
        <v>33</v>
      </c>
      <c r="D24" s="12"/>
      <c r="E24" s="85">
        <f t="shared" si="0"/>
        <v>968</v>
      </c>
      <c r="F24" s="83"/>
      <c r="G24" s="86">
        <v>22.000000000000004</v>
      </c>
      <c r="H24" s="83"/>
      <c r="I24" s="86">
        <v>47</v>
      </c>
      <c r="J24" s="83"/>
      <c r="K24" s="86">
        <v>20.000000000000004</v>
      </c>
      <c r="L24" s="83"/>
      <c r="M24" s="86">
        <v>26</v>
      </c>
      <c r="N24" s="83"/>
      <c r="O24" s="86">
        <v>12.000000000000002</v>
      </c>
      <c r="P24" s="83"/>
      <c r="Q24" s="86">
        <v>18</v>
      </c>
      <c r="R24" s="83"/>
      <c r="S24" s="86">
        <v>43</v>
      </c>
      <c r="T24" s="83"/>
      <c r="U24" s="86">
        <v>46</v>
      </c>
      <c r="V24" s="83"/>
      <c r="W24" s="86">
        <v>45.000000000000014</v>
      </c>
      <c r="X24" s="83"/>
      <c r="Y24" s="86">
        <v>100.00000000000003</v>
      </c>
      <c r="Z24" s="83"/>
      <c r="AA24" s="86">
        <v>72</v>
      </c>
      <c r="AB24" s="83"/>
      <c r="AC24" s="86">
        <v>91.000000000000014</v>
      </c>
      <c r="AD24" s="86"/>
      <c r="AE24" s="86">
        <v>116.00000000000001</v>
      </c>
      <c r="AF24" s="83"/>
      <c r="AG24" s="86">
        <v>82.000000000000028</v>
      </c>
      <c r="AH24" s="83"/>
      <c r="AI24" s="86">
        <v>35.000000000000007</v>
      </c>
      <c r="AJ24" s="83"/>
      <c r="AK24" s="86">
        <v>52.000000000000028</v>
      </c>
      <c r="AL24" s="83"/>
      <c r="AM24" s="86">
        <v>141</v>
      </c>
    </row>
    <row r="25" spans="2:39" ht="21.75" customHeight="1" x14ac:dyDescent="0.25">
      <c r="B25" s="8" t="s">
        <v>11</v>
      </c>
      <c r="C25" s="13" t="s">
        <v>36</v>
      </c>
      <c r="D25" s="12"/>
      <c r="E25" s="85">
        <f t="shared" si="0"/>
        <v>12559.999999999996</v>
      </c>
      <c r="F25" s="83"/>
      <c r="G25" s="86">
        <v>431</v>
      </c>
      <c r="H25" s="83"/>
      <c r="I25" s="86">
        <v>471</v>
      </c>
      <c r="J25" s="83"/>
      <c r="K25" s="86">
        <v>149.00000000000006</v>
      </c>
      <c r="L25" s="83"/>
      <c r="M25" s="86">
        <v>156</v>
      </c>
      <c r="N25" s="83"/>
      <c r="O25" s="86">
        <v>788.99999999999966</v>
      </c>
      <c r="P25" s="83"/>
      <c r="Q25" s="86">
        <v>644</v>
      </c>
      <c r="R25" s="83"/>
      <c r="S25" s="86">
        <v>910</v>
      </c>
      <c r="T25" s="83"/>
      <c r="U25" s="86">
        <v>423.00000000000011</v>
      </c>
      <c r="V25" s="83"/>
      <c r="W25" s="86">
        <v>894</v>
      </c>
      <c r="X25" s="83"/>
      <c r="Y25" s="86">
        <v>3671.9999999999959</v>
      </c>
      <c r="Z25" s="83"/>
      <c r="AA25" s="86">
        <v>370.00000000000006</v>
      </c>
      <c r="AB25" s="83"/>
      <c r="AC25" s="86">
        <v>604.00000000000068</v>
      </c>
      <c r="AD25" s="86"/>
      <c r="AE25" s="86">
        <v>344.00000000000006</v>
      </c>
      <c r="AF25" s="83"/>
      <c r="AG25" s="86">
        <v>585.00000000000011</v>
      </c>
      <c r="AH25" s="83"/>
      <c r="AI25" s="86">
        <v>512</v>
      </c>
      <c r="AJ25" s="83"/>
      <c r="AK25" s="86">
        <v>383.99999999999977</v>
      </c>
      <c r="AL25" s="83"/>
      <c r="AM25" s="86">
        <v>1221.9999999999991</v>
      </c>
    </row>
    <row r="26" spans="2:39" ht="21.75" customHeight="1" x14ac:dyDescent="0.25">
      <c r="B26" s="8" t="s">
        <v>12</v>
      </c>
      <c r="C26" s="12" t="s">
        <v>34</v>
      </c>
      <c r="D26" s="12"/>
      <c r="E26" s="85">
        <f t="shared" si="0"/>
        <v>32190.000000000004</v>
      </c>
      <c r="F26" s="83"/>
      <c r="G26" s="86">
        <v>1635.9999999999995</v>
      </c>
      <c r="H26" s="83"/>
      <c r="I26" s="86">
        <v>963.00000000000045</v>
      </c>
      <c r="J26" s="83"/>
      <c r="K26" s="86">
        <v>673</v>
      </c>
      <c r="L26" s="83"/>
      <c r="M26" s="86">
        <v>949.00000000000023</v>
      </c>
      <c r="N26" s="83"/>
      <c r="O26" s="86">
        <v>2646.0000000000014</v>
      </c>
      <c r="P26" s="83"/>
      <c r="Q26" s="86">
        <v>832</v>
      </c>
      <c r="R26" s="83"/>
      <c r="S26" s="86">
        <v>2370.9999999999986</v>
      </c>
      <c r="T26" s="83"/>
      <c r="U26" s="86">
        <v>263</v>
      </c>
      <c r="V26" s="83"/>
      <c r="W26" s="86">
        <v>3052</v>
      </c>
      <c r="X26" s="83"/>
      <c r="Y26" s="86">
        <v>6279</v>
      </c>
      <c r="Z26" s="83"/>
      <c r="AA26" s="86">
        <v>545</v>
      </c>
      <c r="AB26" s="83"/>
      <c r="AC26" s="86">
        <v>945.00000000000023</v>
      </c>
      <c r="AD26" s="86"/>
      <c r="AE26" s="86">
        <v>578.00000000000034</v>
      </c>
      <c r="AF26" s="83"/>
      <c r="AG26" s="86">
        <v>658.00000000000011</v>
      </c>
      <c r="AH26" s="83"/>
      <c r="AI26" s="86">
        <v>2584.9999999999991</v>
      </c>
      <c r="AJ26" s="83"/>
      <c r="AK26" s="86">
        <v>2308.9999999999991</v>
      </c>
      <c r="AL26" s="83"/>
      <c r="AM26" s="86">
        <v>4906.0000000000027</v>
      </c>
    </row>
    <row r="27" spans="2:39" ht="21.75" customHeight="1" x14ac:dyDescent="0.25">
      <c r="B27" s="14" t="s">
        <v>13</v>
      </c>
      <c r="C27" s="15" t="s">
        <v>37</v>
      </c>
      <c r="D27" s="55"/>
      <c r="E27" s="85">
        <f t="shared" si="0"/>
        <v>687</v>
      </c>
      <c r="F27" s="83"/>
      <c r="G27" s="86">
        <v>8</v>
      </c>
      <c r="H27" s="83"/>
      <c r="I27" s="86">
        <v>39</v>
      </c>
      <c r="J27" s="83"/>
      <c r="K27" s="86">
        <v>18</v>
      </c>
      <c r="L27" s="83"/>
      <c r="M27" s="86">
        <v>6</v>
      </c>
      <c r="N27" s="83"/>
      <c r="O27" s="86">
        <v>31</v>
      </c>
      <c r="P27" s="83"/>
      <c r="Q27" s="86">
        <v>39</v>
      </c>
      <c r="R27" s="83"/>
      <c r="S27" s="86">
        <v>13</v>
      </c>
      <c r="T27" s="83"/>
      <c r="U27" s="86">
        <v>19</v>
      </c>
      <c r="V27" s="83"/>
      <c r="W27" s="86">
        <v>33</v>
      </c>
      <c r="X27" s="83"/>
      <c r="Y27" s="86">
        <v>35</v>
      </c>
      <c r="Z27" s="83"/>
      <c r="AA27" s="86">
        <v>110</v>
      </c>
      <c r="AB27" s="83"/>
      <c r="AC27" s="86">
        <v>24</v>
      </c>
      <c r="AD27" s="86"/>
      <c r="AE27" s="86">
        <v>99</v>
      </c>
      <c r="AF27" s="83"/>
      <c r="AG27" s="86">
        <v>10</v>
      </c>
      <c r="AH27" s="83"/>
      <c r="AI27" s="86">
        <v>25</v>
      </c>
      <c r="AJ27" s="83"/>
      <c r="AK27" s="86">
        <v>16</v>
      </c>
      <c r="AL27" s="83"/>
      <c r="AM27" s="86">
        <v>162</v>
      </c>
    </row>
    <row r="28" spans="2:39" ht="21.75" customHeight="1" x14ac:dyDescent="0.25">
      <c r="B28" s="8" t="s">
        <v>14</v>
      </c>
      <c r="C28" s="13" t="s">
        <v>26</v>
      </c>
      <c r="D28" s="12"/>
      <c r="E28" s="85">
        <f t="shared" si="0"/>
        <v>1339</v>
      </c>
      <c r="F28" s="83"/>
      <c r="G28" s="86">
        <v>26</v>
      </c>
      <c r="H28" s="83"/>
      <c r="I28" s="86">
        <v>30</v>
      </c>
      <c r="J28" s="83"/>
      <c r="K28" s="86">
        <v>20</v>
      </c>
      <c r="L28" s="83"/>
      <c r="M28" s="86">
        <v>34</v>
      </c>
      <c r="N28" s="83"/>
      <c r="O28" s="86">
        <v>10.000000000000002</v>
      </c>
      <c r="P28" s="83"/>
      <c r="Q28" s="86">
        <v>2</v>
      </c>
      <c r="R28" s="83"/>
      <c r="S28" s="86">
        <v>66.000000000000014</v>
      </c>
      <c r="T28" s="83"/>
      <c r="U28" s="86">
        <v>21.000000000000007</v>
      </c>
      <c r="V28" s="83"/>
      <c r="W28" s="86">
        <v>35</v>
      </c>
      <c r="X28" s="83"/>
      <c r="Y28" s="86">
        <v>141.00000000000011</v>
      </c>
      <c r="Z28" s="83"/>
      <c r="AA28" s="86">
        <v>174</v>
      </c>
      <c r="AB28" s="83"/>
      <c r="AC28" s="86">
        <v>157.00000000000003</v>
      </c>
      <c r="AD28" s="86"/>
      <c r="AE28" s="86">
        <v>139</v>
      </c>
      <c r="AF28" s="83"/>
      <c r="AG28" s="86">
        <v>59.000000000000014</v>
      </c>
      <c r="AH28" s="83"/>
      <c r="AI28" s="86">
        <v>34.000000000000007</v>
      </c>
      <c r="AJ28" s="83"/>
      <c r="AK28" s="86">
        <v>78</v>
      </c>
      <c r="AL28" s="83"/>
      <c r="AM28" s="86">
        <v>313.00000000000011</v>
      </c>
    </row>
    <row r="29" spans="2:39" ht="21.75" customHeight="1" x14ac:dyDescent="0.25">
      <c r="B29" s="8" t="s">
        <v>15</v>
      </c>
      <c r="C29" s="13" t="s">
        <v>38</v>
      </c>
      <c r="D29" s="12"/>
      <c r="E29" s="85">
        <f t="shared" si="0"/>
        <v>16344.999999999996</v>
      </c>
      <c r="F29" s="83"/>
      <c r="G29" s="86">
        <v>604.99999999999977</v>
      </c>
      <c r="H29" s="83"/>
      <c r="I29" s="86">
        <v>634.00000000000011</v>
      </c>
      <c r="J29" s="83"/>
      <c r="K29" s="86">
        <v>962.00000000000023</v>
      </c>
      <c r="L29" s="83"/>
      <c r="M29" s="86">
        <v>802.00000000000011</v>
      </c>
      <c r="N29" s="83"/>
      <c r="O29" s="86">
        <v>130</v>
      </c>
      <c r="P29" s="83"/>
      <c r="Q29" s="86">
        <v>41</v>
      </c>
      <c r="R29" s="83"/>
      <c r="S29" s="86">
        <v>986.00000000000011</v>
      </c>
      <c r="T29" s="83"/>
      <c r="U29" s="86">
        <v>183</v>
      </c>
      <c r="V29" s="83"/>
      <c r="W29" s="86">
        <v>551.00000000000034</v>
      </c>
      <c r="X29" s="83"/>
      <c r="Y29" s="86">
        <v>1345.0000000000007</v>
      </c>
      <c r="Z29" s="83"/>
      <c r="AA29" s="86">
        <v>1377.9999999999995</v>
      </c>
      <c r="AB29" s="83"/>
      <c r="AC29" s="86">
        <v>1285.9999999999986</v>
      </c>
      <c r="AD29" s="86"/>
      <c r="AE29" s="86">
        <v>2363.0000000000009</v>
      </c>
      <c r="AF29" s="83"/>
      <c r="AG29" s="86">
        <v>593.99999999999966</v>
      </c>
      <c r="AH29" s="83"/>
      <c r="AI29" s="86">
        <v>207.99999999999986</v>
      </c>
      <c r="AJ29" s="83"/>
      <c r="AK29" s="86">
        <v>906.99999999999966</v>
      </c>
      <c r="AL29" s="83"/>
      <c r="AM29" s="86">
        <v>3369.9999999999955</v>
      </c>
    </row>
    <row r="30" spans="2:39" ht="21.75" customHeight="1" x14ac:dyDescent="0.25">
      <c r="B30" s="8" t="s">
        <v>16</v>
      </c>
      <c r="C30" s="13" t="s">
        <v>39</v>
      </c>
      <c r="D30" s="12"/>
      <c r="E30" s="85">
        <f t="shared" si="0"/>
        <v>558</v>
      </c>
      <c r="F30" s="83"/>
      <c r="G30" s="86">
        <v>15.000000000000002</v>
      </c>
      <c r="H30" s="83"/>
      <c r="I30" s="86">
        <v>16.000000000000004</v>
      </c>
      <c r="J30" s="83"/>
      <c r="K30" s="86">
        <v>10</v>
      </c>
      <c r="L30" s="83"/>
      <c r="M30" s="86">
        <v>14</v>
      </c>
      <c r="N30" s="83"/>
      <c r="O30" s="86">
        <v>22</v>
      </c>
      <c r="P30" s="83"/>
      <c r="Q30" s="86">
        <v>4</v>
      </c>
      <c r="R30" s="83"/>
      <c r="S30" s="86">
        <v>15</v>
      </c>
      <c r="T30" s="83"/>
      <c r="U30" s="86">
        <v>22.000000000000007</v>
      </c>
      <c r="V30" s="83"/>
      <c r="W30" s="86">
        <v>29.000000000000007</v>
      </c>
      <c r="X30" s="83"/>
      <c r="Y30" s="86">
        <v>59</v>
      </c>
      <c r="Z30" s="83"/>
      <c r="AA30" s="86">
        <v>68.000000000000014</v>
      </c>
      <c r="AB30" s="83"/>
      <c r="AC30" s="86">
        <v>58</v>
      </c>
      <c r="AD30" s="86"/>
      <c r="AE30" s="86">
        <v>50.000000000000021</v>
      </c>
      <c r="AF30" s="83"/>
      <c r="AG30" s="86">
        <v>21</v>
      </c>
      <c r="AH30" s="83"/>
      <c r="AI30" s="86">
        <v>20</v>
      </c>
      <c r="AJ30" s="83"/>
      <c r="AK30" s="86">
        <v>31.000000000000014</v>
      </c>
      <c r="AL30" s="83"/>
      <c r="AM30" s="86">
        <v>104.00000000000001</v>
      </c>
    </row>
    <row r="31" spans="2:39" ht="21.75" customHeight="1" x14ac:dyDescent="0.25">
      <c r="B31" s="8" t="s">
        <v>17</v>
      </c>
      <c r="C31" s="13" t="s">
        <v>40</v>
      </c>
      <c r="D31" s="12"/>
      <c r="E31" s="85">
        <f t="shared" si="0"/>
        <v>2228</v>
      </c>
      <c r="F31" s="83"/>
      <c r="G31" s="86">
        <v>52</v>
      </c>
      <c r="H31" s="83"/>
      <c r="I31" s="86">
        <v>54.000000000000007</v>
      </c>
      <c r="J31" s="83"/>
      <c r="K31" s="86">
        <v>45</v>
      </c>
      <c r="L31" s="83"/>
      <c r="M31" s="86">
        <v>58.000000000000014</v>
      </c>
      <c r="N31" s="83"/>
      <c r="O31" s="86">
        <v>39.000000000000007</v>
      </c>
      <c r="P31" s="83"/>
      <c r="Q31" s="86">
        <v>7</v>
      </c>
      <c r="R31" s="83"/>
      <c r="S31" s="86">
        <v>97</v>
      </c>
      <c r="T31" s="83"/>
      <c r="U31" s="86">
        <v>40</v>
      </c>
      <c r="V31" s="83"/>
      <c r="W31" s="86">
        <v>83</v>
      </c>
      <c r="X31" s="83"/>
      <c r="Y31" s="86">
        <v>370.99999999999977</v>
      </c>
      <c r="Z31" s="83"/>
      <c r="AA31" s="86">
        <v>194.00000000000003</v>
      </c>
      <c r="AB31" s="83"/>
      <c r="AC31" s="86">
        <v>172</v>
      </c>
      <c r="AD31" s="86"/>
      <c r="AE31" s="86">
        <v>235.0000000000002</v>
      </c>
      <c r="AF31" s="83"/>
      <c r="AG31" s="86">
        <v>86</v>
      </c>
      <c r="AH31" s="83"/>
      <c r="AI31" s="86">
        <v>81</v>
      </c>
      <c r="AJ31" s="83"/>
      <c r="AK31" s="86">
        <v>122.00000000000006</v>
      </c>
      <c r="AL31" s="83"/>
      <c r="AM31" s="86">
        <v>492.00000000000023</v>
      </c>
    </row>
    <row r="32" spans="2:39" ht="21.75" customHeight="1" x14ac:dyDescent="0.25">
      <c r="B32" s="14" t="s">
        <v>18</v>
      </c>
      <c r="C32" s="15" t="s">
        <v>177</v>
      </c>
      <c r="D32" s="9"/>
      <c r="E32" s="85">
        <f t="shared" si="0"/>
        <v>0</v>
      </c>
      <c r="F32" s="83"/>
      <c r="G32" s="86">
        <v>0</v>
      </c>
      <c r="H32" s="83"/>
      <c r="I32" s="86">
        <v>0</v>
      </c>
      <c r="J32" s="83"/>
      <c r="K32" s="86">
        <v>0</v>
      </c>
      <c r="L32" s="83"/>
      <c r="M32" s="86">
        <v>0</v>
      </c>
      <c r="N32" s="83"/>
      <c r="O32" s="86">
        <v>0</v>
      </c>
      <c r="P32" s="83"/>
      <c r="Q32" s="86">
        <v>0</v>
      </c>
      <c r="R32" s="83"/>
      <c r="S32" s="86">
        <v>0</v>
      </c>
      <c r="T32" s="83"/>
      <c r="U32" s="86">
        <v>0</v>
      </c>
      <c r="V32" s="83"/>
      <c r="W32" s="86">
        <v>0</v>
      </c>
      <c r="X32" s="83"/>
      <c r="Y32" s="86">
        <v>0</v>
      </c>
      <c r="Z32" s="83"/>
      <c r="AA32" s="86">
        <v>0</v>
      </c>
      <c r="AB32" s="83"/>
      <c r="AC32" s="86">
        <v>0</v>
      </c>
      <c r="AD32" s="86"/>
      <c r="AE32" s="86">
        <v>0</v>
      </c>
      <c r="AF32" s="83"/>
      <c r="AG32" s="86">
        <v>0</v>
      </c>
      <c r="AH32" s="83"/>
      <c r="AI32" s="86">
        <v>0</v>
      </c>
      <c r="AJ32" s="83"/>
      <c r="AK32" s="86">
        <v>0</v>
      </c>
      <c r="AL32" s="83"/>
      <c r="AM32" s="86">
        <v>0</v>
      </c>
    </row>
    <row r="33" spans="2:39" ht="21.75" customHeight="1" x14ac:dyDescent="0.25">
      <c r="B33" s="14" t="s">
        <v>19</v>
      </c>
      <c r="C33" s="15" t="s">
        <v>175</v>
      </c>
      <c r="D33" s="9"/>
      <c r="E33" s="85">
        <f>+G33+I33+K33+M33+O33+Q33+S33+U33+W33+Y33+AA33+AC33+AE33+AG33+AI33+AK33+AM33</f>
        <v>22</v>
      </c>
      <c r="F33" s="83"/>
      <c r="G33" s="86">
        <v>2</v>
      </c>
      <c r="H33" s="83"/>
      <c r="I33" s="86">
        <v>2</v>
      </c>
      <c r="J33" s="83"/>
      <c r="K33" s="86">
        <v>2</v>
      </c>
      <c r="L33" s="83"/>
      <c r="M33" s="86">
        <v>2</v>
      </c>
      <c r="N33" s="83"/>
      <c r="O33" s="86">
        <v>0</v>
      </c>
      <c r="P33" s="83"/>
      <c r="Q33" s="86">
        <v>0</v>
      </c>
      <c r="R33" s="83"/>
      <c r="S33" s="86">
        <v>0</v>
      </c>
      <c r="T33" s="83"/>
      <c r="U33" s="86">
        <v>2</v>
      </c>
      <c r="V33" s="83"/>
      <c r="W33" s="86">
        <v>2</v>
      </c>
      <c r="X33" s="83"/>
      <c r="Y33" s="86">
        <v>2</v>
      </c>
      <c r="Z33" s="83"/>
      <c r="AA33" s="86">
        <v>0</v>
      </c>
      <c r="AB33" s="83"/>
      <c r="AC33" s="86">
        <v>1</v>
      </c>
      <c r="AD33" s="86"/>
      <c r="AE33" s="86">
        <v>1</v>
      </c>
      <c r="AF33" s="83"/>
      <c r="AG33" s="86">
        <v>0</v>
      </c>
      <c r="AH33" s="83"/>
      <c r="AI33" s="86">
        <v>2</v>
      </c>
      <c r="AJ33" s="83"/>
      <c r="AK33" s="86">
        <v>2</v>
      </c>
      <c r="AL33" s="83"/>
      <c r="AM33" s="86">
        <v>2</v>
      </c>
    </row>
    <row r="34" spans="2:39" ht="3.75" customHeight="1" x14ac:dyDescent="0.25">
      <c r="B34" s="22"/>
      <c r="C34" s="23"/>
      <c r="D34" s="32"/>
      <c r="E34" s="63"/>
      <c r="F34" s="42"/>
      <c r="G34" s="63"/>
      <c r="H34" s="42"/>
      <c r="I34" s="63"/>
      <c r="J34" s="42"/>
      <c r="K34" s="63"/>
      <c r="L34" s="42"/>
      <c r="M34" s="63"/>
      <c r="N34" s="42"/>
      <c r="O34" s="63"/>
      <c r="P34" s="42"/>
      <c r="Q34" s="63"/>
      <c r="R34" s="42"/>
      <c r="S34" s="63"/>
      <c r="T34" s="42"/>
      <c r="U34" s="42"/>
      <c r="V34" s="42"/>
      <c r="W34" s="63"/>
      <c r="X34" s="42"/>
      <c r="Y34" s="63"/>
      <c r="Z34" s="42"/>
      <c r="AA34" s="63"/>
      <c r="AB34" s="42"/>
      <c r="AC34" s="63"/>
      <c r="AD34" s="42"/>
      <c r="AE34" s="63"/>
      <c r="AF34" s="42"/>
      <c r="AG34" s="63"/>
      <c r="AH34" s="42"/>
      <c r="AI34" s="63"/>
      <c r="AJ34" s="42"/>
      <c r="AK34" s="63"/>
      <c r="AL34" s="42"/>
      <c r="AM34" s="63"/>
    </row>
    <row r="35" spans="2:39" ht="5.25" customHeight="1" x14ac:dyDescent="0.2">
      <c r="C35" s="1"/>
      <c r="D35" s="9"/>
      <c r="F35" s="9"/>
      <c r="G35" s="29"/>
      <c r="H35" s="9"/>
      <c r="I35" s="29"/>
      <c r="J35" s="9"/>
      <c r="K35" s="29"/>
      <c r="L35" s="9"/>
      <c r="M35" s="29"/>
      <c r="N35" s="9"/>
      <c r="O35" s="29"/>
      <c r="P35" s="9"/>
      <c r="Q35" s="29"/>
      <c r="R35" s="9"/>
      <c r="S35" s="29"/>
      <c r="T35" s="9"/>
      <c r="U35" s="29"/>
      <c r="V35" s="9"/>
      <c r="W35" s="29"/>
      <c r="X35" s="9"/>
      <c r="Y35" s="29"/>
      <c r="Z35" s="9"/>
      <c r="AA35" s="29"/>
      <c r="AB35" s="9"/>
      <c r="AC35" s="29"/>
      <c r="AD35" s="9"/>
      <c r="AE35" s="29"/>
      <c r="AF35" s="9"/>
      <c r="AG35" s="29"/>
      <c r="AH35" s="9"/>
      <c r="AI35" s="29"/>
      <c r="AJ35" s="9"/>
      <c r="AK35" s="29"/>
      <c r="AL35" s="9"/>
      <c r="AM35" s="29"/>
    </row>
    <row r="36" spans="2:39" x14ac:dyDescent="0.25">
      <c r="D36" s="12"/>
      <c r="E36" s="126"/>
      <c r="F36" s="12"/>
      <c r="G36" s="29"/>
      <c r="H36" s="12"/>
      <c r="I36" s="29"/>
      <c r="J36" s="12"/>
      <c r="K36" s="29"/>
      <c r="L36" s="12"/>
      <c r="M36" s="29"/>
      <c r="N36" s="12"/>
      <c r="O36" s="29"/>
      <c r="P36" s="12"/>
      <c r="Q36" s="29"/>
      <c r="R36" s="12"/>
      <c r="S36" s="29"/>
      <c r="T36" s="12"/>
      <c r="U36" s="29"/>
      <c r="V36" s="12"/>
      <c r="W36" s="29"/>
      <c r="X36" s="12"/>
      <c r="Y36" s="29"/>
      <c r="Z36" s="12"/>
      <c r="AA36" s="29"/>
      <c r="AB36" s="12"/>
      <c r="AC36" s="29"/>
      <c r="AD36" s="12"/>
      <c r="AE36" s="29"/>
      <c r="AF36" s="12"/>
      <c r="AG36" s="29"/>
      <c r="AH36" s="12"/>
      <c r="AI36" s="29"/>
      <c r="AJ36" s="12"/>
      <c r="AK36" s="29"/>
      <c r="AL36" s="12"/>
      <c r="AM36" s="29"/>
    </row>
    <row r="37" spans="2:39" x14ac:dyDescent="0.25">
      <c r="D37" s="12"/>
      <c r="F37" s="12"/>
      <c r="H37" s="13"/>
      <c r="J37" s="13"/>
      <c r="L37" s="13"/>
      <c r="N37" s="13"/>
      <c r="P37" s="13"/>
      <c r="R37" s="13"/>
      <c r="T37" s="13"/>
      <c r="V37" s="13"/>
      <c r="X37" s="13"/>
      <c r="Z37" s="13"/>
      <c r="AB37" s="13"/>
      <c r="AD37" s="13"/>
      <c r="AF37" s="13"/>
      <c r="AH37" s="13"/>
      <c r="AJ37" s="13"/>
      <c r="AL37" s="13"/>
    </row>
    <row r="38" spans="2:39" x14ac:dyDescent="0.25">
      <c r="D38" s="12"/>
      <c r="F38" s="12"/>
      <c r="H38" s="13"/>
      <c r="J38" s="13"/>
      <c r="L38" s="13"/>
      <c r="N38" s="13"/>
      <c r="P38" s="13"/>
      <c r="R38" s="13"/>
      <c r="T38" s="13"/>
      <c r="V38" s="13"/>
      <c r="X38" s="13"/>
      <c r="Z38" s="13"/>
      <c r="AB38" s="13"/>
      <c r="AD38" s="13"/>
      <c r="AF38" s="13"/>
      <c r="AH38" s="13"/>
      <c r="AJ38" s="13"/>
      <c r="AL38" s="13"/>
    </row>
    <row r="39" spans="2:39" x14ac:dyDescent="0.25">
      <c r="D39" s="12"/>
      <c r="F39" s="12"/>
      <c r="H39" s="12"/>
      <c r="J39" s="12"/>
      <c r="L39" s="12"/>
      <c r="N39" s="12"/>
      <c r="P39" s="12"/>
      <c r="R39" s="12"/>
      <c r="T39" s="12"/>
      <c r="V39" s="12"/>
      <c r="X39" s="12"/>
      <c r="Z39" s="12"/>
      <c r="AB39" s="12"/>
      <c r="AD39" s="12"/>
      <c r="AF39" s="12"/>
      <c r="AH39" s="12"/>
      <c r="AJ39" s="12"/>
      <c r="AL39" s="12"/>
    </row>
    <row r="40" spans="2:39" x14ac:dyDescent="0.25">
      <c r="D40" s="12"/>
      <c r="F40" s="12"/>
      <c r="H40" s="13"/>
      <c r="J40" s="13"/>
      <c r="L40" s="13"/>
      <c r="N40" s="13"/>
      <c r="P40" s="13"/>
      <c r="R40" s="13"/>
      <c r="T40" s="13"/>
      <c r="V40" s="13"/>
      <c r="X40" s="13"/>
      <c r="Z40" s="13"/>
      <c r="AB40" s="13"/>
      <c r="AD40" s="13"/>
      <c r="AF40" s="13"/>
      <c r="AH40" s="13"/>
      <c r="AJ40" s="13"/>
      <c r="AL40" s="13"/>
    </row>
    <row r="41" spans="2:39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  <c r="AD41" s="13"/>
      <c r="AF41" s="13"/>
      <c r="AH41" s="13"/>
      <c r="AJ41" s="13"/>
      <c r="AL41" s="13"/>
    </row>
    <row r="42" spans="2:39" x14ac:dyDescent="0.25">
      <c r="D42" s="12"/>
      <c r="F42" s="12"/>
      <c r="H42" s="13"/>
      <c r="J42" s="13"/>
      <c r="L42" s="13"/>
      <c r="N42" s="13"/>
      <c r="P42" s="13"/>
      <c r="R42" s="13"/>
      <c r="T42" s="13"/>
      <c r="V42" s="13"/>
      <c r="X42" s="13"/>
      <c r="Z42" s="13"/>
      <c r="AB42" s="13"/>
      <c r="AD42" s="13"/>
      <c r="AF42" s="13"/>
      <c r="AH42" s="13"/>
      <c r="AJ42" s="13"/>
      <c r="AL42" s="13"/>
    </row>
    <row r="44" spans="2:39" x14ac:dyDescent="0.2">
      <c r="D44" s="19"/>
      <c r="F44" s="19"/>
      <c r="H44" s="2"/>
      <c r="J44" s="2"/>
      <c r="L44" s="2"/>
      <c r="N44" s="2"/>
      <c r="P44" s="2"/>
      <c r="R44" s="2"/>
      <c r="T44" s="2"/>
      <c r="V44" s="2"/>
      <c r="X44" s="2"/>
      <c r="Z44" s="2"/>
      <c r="AB44" s="2"/>
      <c r="AD44" s="2"/>
      <c r="AF44" s="2"/>
      <c r="AH44" s="2"/>
      <c r="AJ44" s="2"/>
      <c r="AL44" s="2"/>
    </row>
    <row r="45" spans="2:39" x14ac:dyDescent="0.2">
      <c r="D45" s="20"/>
      <c r="F45" s="20"/>
      <c r="H45" s="4"/>
      <c r="J45" s="4"/>
      <c r="L45" s="4"/>
      <c r="N45" s="4"/>
      <c r="P45" s="4"/>
      <c r="R45" s="4"/>
      <c r="T45" s="4"/>
      <c r="V45" s="4"/>
      <c r="X45" s="4"/>
      <c r="Z45" s="4"/>
      <c r="AB45" s="4"/>
      <c r="AD45" s="4"/>
      <c r="AF45" s="4"/>
      <c r="AH45" s="4"/>
      <c r="AJ45" s="4"/>
      <c r="AL45" s="4"/>
    </row>
    <row r="46" spans="2:39" x14ac:dyDescent="0.2">
      <c r="D46" s="20"/>
      <c r="F46" s="20"/>
      <c r="H46" s="4"/>
      <c r="J46" s="4"/>
      <c r="L46" s="4"/>
      <c r="N46" s="4"/>
      <c r="P46" s="4"/>
      <c r="R46" s="4"/>
      <c r="T46" s="4"/>
      <c r="V46" s="4"/>
      <c r="X46" s="4"/>
      <c r="Z46" s="4"/>
      <c r="AB46" s="4"/>
      <c r="AD46" s="4"/>
      <c r="AF46" s="4"/>
      <c r="AH46" s="4"/>
      <c r="AJ46" s="4"/>
      <c r="AL46" s="4"/>
    </row>
  </sheetData>
  <mergeCells count="5">
    <mergeCell ref="B3:AM3"/>
    <mergeCell ref="B5:AM5"/>
    <mergeCell ref="B6:AM6"/>
    <mergeCell ref="E8:AM8"/>
    <mergeCell ref="B8:C1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AL50"/>
  <sheetViews>
    <sheetView workbookViewId="0">
      <selection activeCell="B5" sqref="B5:AL5"/>
    </sheetView>
  </sheetViews>
  <sheetFormatPr defaultRowHeight="14.25" x14ac:dyDescent="0.25"/>
  <cols>
    <col min="1" max="1" width="9.140625" style="28"/>
    <col min="2" max="2" width="17.28515625" style="28" bestFit="1" customWidth="1"/>
    <col min="3" max="3" width="0.85546875" style="29" customWidth="1"/>
    <col min="4" max="4" width="9" style="28" bestFit="1" customWidth="1"/>
    <col min="5" max="5" width="0.85546875" style="29" customWidth="1"/>
    <col min="6" max="6" width="5.85546875" style="28" bestFit="1" customWidth="1"/>
    <col min="7" max="7" width="0.85546875" style="28" customWidth="1"/>
    <col min="8" max="8" width="6.85546875" style="28" bestFit="1" customWidth="1"/>
    <col min="9" max="9" width="0.85546875" style="28" customWidth="1"/>
    <col min="10" max="10" width="5.85546875" style="28" bestFit="1" customWidth="1"/>
    <col min="11" max="11" width="0.85546875" style="28" customWidth="1"/>
    <col min="12" max="12" width="6.7109375" style="28" customWidth="1"/>
    <col min="13" max="13" width="0.85546875" style="28" customWidth="1"/>
    <col min="14" max="14" width="7.28515625" style="28" bestFit="1" customWidth="1"/>
    <col min="15" max="15" width="0.85546875" style="28" customWidth="1"/>
    <col min="16" max="16" width="8" style="28" customWidth="1"/>
    <col min="17" max="17" width="0.85546875" style="28" customWidth="1"/>
    <col min="18" max="18" width="6.85546875" style="28" bestFit="1" customWidth="1"/>
    <col min="19" max="19" width="0.85546875" style="28" customWidth="1"/>
    <col min="20" max="20" width="6.7109375" style="28" customWidth="1"/>
    <col min="21" max="21" width="0.85546875" style="28" customWidth="1"/>
    <col min="22" max="22" width="6.7109375" style="28" customWidth="1"/>
    <col min="23" max="23" width="0.85546875" style="28" customWidth="1"/>
    <col min="24" max="24" width="6.85546875" style="28" bestFit="1" customWidth="1"/>
    <col min="25" max="25" width="0.85546875" style="28" customWidth="1"/>
    <col min="26" max="26" width="6.85546875" style="28" bestFit="1" customWidth="1"/>
    <col min="27" max="27" width="0.85546875" style="28" customWidth="1"/>
    <col min="28" max="28" width="7.28515625" style="28" bestFit="1" customWidth="1"/>
    <col min="29" max="29" width="0.85546875" style="28" customWidth="1"/>
    <col min="30" max="30" width="6.7109375" style="28" customWidth="1"/>
    <col min="31" max="31" width="0.85546875" style="28" customWidth="1"/>
    <col min="32" max="32" width="5.85546875" style="28" bestFit="1" customWidth="1"/>
    <col min="33" max="33" width="0.85546875" style="28" customWidth="1"/>
    <col min="34" max="34" width="6.85546875" style="28" bestFit="1" customWidth="1"/>
    <col min="35" max="35" width="0.85546875" style="28" customWidth="1"/>
    <col min="36" max="36" width="6.85546875" style="28" bestFit="1" customWidth="1"/>
    <col min="37" max="37" width="0.85546875" style="28" customWidth="1"/>
    <col min="38" max="38" width="7.42578125" style="28" customWidth="1"/>
    <col min="39" max="16384" width="9.140625" style="28"/>
  </cols>
  <sheetData>
    <row r="2" spans="2:38" ht="15" x14ac:dyDescent="0.25">
      <c r="B2" s="27"/>
      <c r="D2" s="27"/>
      <c r="F2" s="27"/>
      <c r="H2" s="27"/>
      <c r="AL2" s="27" t="s">
        <v>380</v>
      </c>
    </row>
    <row r="3" spans="2:38" ht="25.5" customHeight="1" x14ac:dyDescent="0.25">
      <c r="B3" s="178" t="s">
        <v>373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</row>
    <row r="4" spans="2:38" ht="3.75" customHeight="1" x14ac:dyDescent="0.25"/>
    <row r="5" spans="2:38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</row>
    <row r="6" spans="2:38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</row>
    <row r="7" spans="2:38" ht="3" customHeight="1" x14ac:dyDescent="0.25">
      <c r="D7" s="29"/>
      <c r="F7" s="29"/>
      <c r="H7" s="29"/>
      <c r="J7" s="29"/>
    </row>
    <row r="8" spans="2:38" ht="15.75" customHeight="1" x14ac:dyDescent="0.2">
      <c r="B8" s="186" t="s">
        <v>47</v>
      </c>
      <c r="C8" s="54"/>
      <c r="D8" s="187" t="s">
        <v>157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</row>
    <row r="9" spans="2:38" s="29" customFormat="1" ht="3.75" customHeight="1" x14ac:dyDescent="0.2">
      <c r="B9" s="186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O9" s="49"/>
      <c r="Q9" s="49"/>
      <c r="S9" s="49"/>
      <c r="T9" s="53"/>
      <c r="U9" s="49"/>
      <c r="V9" s="53"/>
      <c r="W9" s="49"/>
      <c r="X9" s="53"/>
      <c r="Y9" s="49"/>
      <c r="Z9" s="53"/>
      <c r="AA9" s="49"/>
      <c r="AB9" s="53"/>
      <c r="AC9" s="49"/>
      <c r="AD9" s="53"/>
      <c r="AE9" s="49"/>
      <c r="AF9" s="53"/>
      <c r="AG9" s="49"/>
      <c r="AH9" s="53"/>
      <c r="AI9" s="49"/>
      <c r="AJ9" s="53"/>
      <c r="AK9" s="49"/>
      <c r="AL9" s="53"/>
    </row>
    <row r="10" spans="2:38" s="31" customFormat="1" ht="56.25" customHeight="1" x14ac:dyDescent="0.2">
      <c r="B10" s="186"/>
      <c r="C10" s="54"/>
      <c r="D10" s="70" t="s">
        <v>20</v>
      </c>
      <c r="E10" s="54"/>
      <c r="F10" s="58" t="s">
        <v>158</v>
      </c>
      <c r="G10" s="59"/>
      <c r="H10" s="58" t="s">
        <v>159</v>
      </c>
      <c r="I10" s="59"/>
      <c r="J10" s="58" t="s">
        <v>160</v>
      </c>
      <c r="K10" s="59"/>
      <c r="L10" s="58" t="s">
        <v>161</v>
      </c>
      <c r="M10" s="59"/>
      <c r="N10" s="58" t="s">
        <v>162</v>
      </c>
      <c r="O10" s="59"/>
      <c r="P10" s="58" t="s">
        <v>171</v>
      </c>
      <c r="Q10" s="59"/>
      <c r="R10" s="58" t="s">
        <v>163</v>
      </c>
      <c r="S10" s="59"/>
      <c r="T10" s="58" t="s">
        <v>172</v>
      </c>
      <c r="U10" s="59"/>
      <c r="V10" s="58" t="s">
        <v>173</v>
      </c>
      <c r="W10" s="59"/>
      <c r="X10" s="58" t="s">
        <v>164</v>
      </c>
      <c r="Y10" s="59"/>
      <c r="Z10" s="58" t="s">
        <v>165</v>
      </c>
      <c r="AA10" s="59"/>
      <c r="AB10" s="58" t="s">
        <v>166</v>
      </c>
      <c r="AC10" s="59"/>
      <c r="AD10" s="58" t="s">
        <v>167</v>
      </c>
      <c r="AE10" s="59"/>
      <c r="AF10" s="58" t="s">
        <v>174</v>
      </c>
      <c r="AG10" s="59"/>
      <c r="AH10" s="58" t="s">
        <v>168</v>
      </c>
      <c r="AI10" s="59"/>
      <c r="AJ10" s="58" t="s">
        <v>169</v>
      </c>
      <c r="AK10" s="59"/>
      <c r="AL10" s="58" t="s">
        <v>170</v>
      </c>
    </row>
    <row r="11" spans="2:38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2:38" ht="17.25" customHeight="1" x14ac:dyDescent="0.25">
      <c r="B12" s="5" t="s">
        <v>20</v>
      </c>
      <c r="C12" s="43"/>
      <c r="D12" s="85">
        <f>+F12+H12+J12+L12+N12+P12+R12+T12+V12+X12+Z12+AB12+AD12+AF12+AH12+AJ12+AL12</f>
        <v>309103.00000000006</v>
      </c>
      <c r="E12" s="83">
        <v>299619</v>
      </c>
      <c r="F12" s="85">
        <v>8579.0000000000127</v>
      </c>
      <c r="G12" s="79"/>
      <c r="H12" s="85">
        <v>10182.000000000025</v>
      </c>
      <c r="I12" s="79"/>
      <c r="J12" s="85">
        <v>3409.9999999999995</v>
      </c>
      <c r="K12" s="85"/>
      <c r="L12" s="85">
        <v>4309</v>
      </c>
      <c r="M12" s="79"/>
      <c r="N12" s="85">
        <v>19056.999999999989</v>
      </c>
      <c r="O12" s="79"/>
      <c r="P12" s="85">
        <v>11835.000000000002</v>
      </c>
      <c r="Q12" s="79"/>
      <c r="R12" s="85">
        <v>25272.000000000011</v>
      </c>
      <c r="S12" s="79"/>
      <c r="T12" s="85">
        <v>8068.9999999999882</v>
      </c>
      <c r="U12" s="79"/>
      <c r="V12" s="85">
        <v>21054.000000000058</v>
      </c>
      <c r="W12" s="85"/>
      <c r="X12" s="85">
        <v>57381.999999999935</v>
      </c>
      <c r="Y12" s="79"/>
      <c r="Z12" s="85">
        <v>23170</v>
      </c>
      <c r="AA12" s="79"/>
      <c r="AB12" s="85">
        <v>28014.000000000156</v>
      </c>
      <c r="AC12" s="79"/>
      <c r="AD12" s="85">
        <v>24738.999999999938</v>
      </c>
      <c r="AE12" s="79"/>
      <c r="AF12" s="85">
        <v>8539.9999999999891</v>
      </c>
      <c r="AG12" s="79"/>
      <c r="AH12" s="85">
        <v>11170.000000000011</v>
      </c>
      <c r="AI12" s="79"/>
      <c r="AJ12" s="85">
        <v>11047.000000000011</v>
      </c>
      <c r="AK12" s="85"/>
      <c r="AL12" s="85">
        <v>33273.999999999956</v>
      </c>
    </row>
    <row r="13" spans="2:38" ht="17.25" customHeight="1" x14ac:dyDescent="0.25">
      <c r="B13" s="17" t="s">
        <v>48</v>
      </c>
      <c r="C13" s="9"/>
      <c r="D13" s="85">
        <f t="shared" ref="D13:D30" si="0">+F13+H13+J13+L13+N13+P13+R13+T13+V13+X13+Z13+AB13+AD13+AF13+AH13+AJ13+AL13</f>
        <v>18973</v>
      </c>
      <c r="E13" s="83"/>
      <c r="F13" s="86">
        <v>554.99999999999943</v>
      </c>
      <c r="G13" s="83"/>
      <c r="H13" s="86">
        <v>795.99999999999966</v>
      </c>
      <c r="I13" s="83"/>
      <c r="J13" s="86">
        <v>146.00000000000009</v>
      </c>
      <c r="K13" s="86"/>
      <c r="L13" s="86">
        <v>230.00000000000009</v>
      </c>
      <c r="M13" s="83"/>
      <c r="N13" s="86">
        <v>1715.0000000000002</v>
      </c>
      <c r="O13" s="83"/>
      <c r="P13" s="86">
        <v>661</v>
      </c>
      <c r="Q13" s="83"/>
      <c r="R13" s="86">
        <v>1213.0000000000007</v>
      </c>
      <c r="S13" s="83"/>
      <c r="T13" s="86">
        <v>583.00000000000011</v>
      </c>
      <c r="U13" s="83"/>
      <c r="V13" s="86">
        <v>1341.0000000000007</v>
      </c>
      <c r="W13" s="86"/>
      <c r="X13" s="86">
        <v>3691</v>
      </c>
      <c r="Y13" s="83"/>
      <c r="Z13" s="86">
        <v>1071.0000000000007</v>
      </c>
      <c r="AA13" s="83"/>
      <c r="AB13" s="86">
        <v>1566.9999999999989</v>
      </c>
      <c r="AC13" s="83"/>
      <c r="AD13" s="86">
        <v>1454.9999999999998</v>
      </c>
      <c r="AE13" s="83"/>
      <c r="AF13" s="86">
        <v>526</v>
      </c>
      <c r="AG13" s="83"/>
      <c r="AH13" s="86">
        <v>641.00000000000023</v>
      </c>
      <c r="AI13" s="83"/>
      <c r="AJ13" s="86">
        <v>393</v>
      </c>
      <c r="AK13" s="86"/>
      <c r="AL13" s="86">
        <v>2388.9999999999995</v>
      </c>
    </row>
    <row r="14" spans="2:38" ht="17.25" customHeight="1" x14ac:dyDescent="0.25">
      <c r="B14" s="17" t="s">
        <v>49</v>
      </c>
      <c r="C14" s="9"/>
      <c r="D14" s="85">
        <f t="shared" si="0"/>
        <v>2997.0000000000009</v>
      </c>
      <c r="E14" s="83">
        <v>2125.9999999999995</v>
      </c>
      <c r="F14" s="86">
        <v>43</v>
      </c>
      <c r="G14" s="83"/>
      <c r="H14" s="86">
        <v>27</v>
      </c>
      <c r="I14" s="83"/>
      <c r="J14" s="86">
        <v>89.000000000000014</v>
      </c>
      <c r="K14" s="86"/>
      <c r="L14" s="86">
        <v>27</v>
      </c>
      <c r="M14" s="83"/>
      <c r="N14" s="86">
        <v>240</v>
      </c>
      <c r="O14" s="83"/>
      <c r="P14" s="86">
        <v>414</v>
      </c>
      <c r="Q14" s="83"/>
      <c r="R14" s="86">
        <v>61</v>
      </c>
      <c r="S14" s="83"/>
      <c r="T14" s="86">
        <v>43.000000000000014</v>
      </c>
      <c r="U14" s="83"/>
      <c r="V14" s="86">
        <v>265.99999999999989</v>
      </c>
      <c r="W14" s="86"/>
      <c r="X14" s="86">
        <v>675.00000000000057</v>
      </c>
      <c r="Y14" s="83"/>
      <c r="Z14" s="86">
        <v>141.00000000000003</v>
      </c>
      <c r="AA14" s="83"/>
      <c r="AB14" s="86">
        <v>452.00000000000023</v>
      </c>
      <c r="AC14" s="83"/>
      <c r="AD14" s="86">
        <v>105.00000000000001</v>
      </c>
      <c r="AE14" s="83"/>
      <c r="AF14" s="86">
        <v>56</v>
      </c>
      <c r="AG14" s="83"/>
      <c r="AH14" s="86">
        <v>68</v>
      </c>
      <c r="AI14" s="83"/>
      <c r="AJ14" s="86">
        <v>19</v>
      </c>
      <c r="AK14" s="86"/>
      <c r="AL14" s="86">
        <v>270.99999999999989</v>
      </c>
    </row>
    <row r="15" spans="2:38" ht="17.25" customHeight="1" x14ac:dyDescent="0.25">
      <c r="B15" s="17" t="s">
        <v>51</v>
      </c>
      <c r="C15" s="9"/>
      <c r="D15" s="85">
        <f t="shared" si="0"/>
        <v>23476.000000000004</v>
      </c>
      <c r="E15" s="83">
        <v>24151.000000000004</v>
      </c>
      <c r="F15" s="86">
        <v>477.00000000000006</v>
      </c>
      <c r="G15" s="83"/>
      <c r="H15" s="86">
        <v>673</v>
      </c>
      <c r="I15" s="83"/>
      <c r="J15" s="86">
        <v>135</v>
      </c>
      <c r="K15" s="86"/>
      <c r="L15" s="86">
        <v>209</v>
      </c>
      <c r="M15" s="83"/>
      <c r="N15" s="86">
        <v>967.00000000000091</v>
      </c>
      <c r="O15" s="83"/>
      <c r="P15" s="86">
        <v>1538.0000000000009</v>
      </c>
      <c r="Q15" s="83"/>
      <c r="R15" s="86">
        <v>2685.9999999999995</v>
      </c>
      <c r="S15" s="83"/>
      <c r="T15" s="86">
        <v>834.99999999999977</v>
      </c>
      <c r="U15" s="83"/>
      <c r="V15" s="86">
        <v>2015.0000000000014</v>
      </c>
      <c r="W15" s="86"/>
      <c r="X15" s="86">
        <v>3401.9999999999959</v>
      </c>
      <c r="Y15" s="83"/>
      <c r="Z15" s="86">
        <v>1553.0000000000011</v>
      </c>
      <c r="AA15" s="83"/>
      <c r="AB15" s="86">
        <v>2671.0000000000018</v>
      </c>
      <c r="AC15" s="83"/>
      <c r="AD15" s="86">
        <v>1530.9999999999984</v>
      </c>
      <c r="AE15" s="83"/>
      <c r="AF15" s="86">
        <v>399.99999999999989</v>
      </c>
      <c r="AG15" s="83"/>
      <c r="AH15" s="86">
        <v>632.00000000000011</v>
      </c>
      <c r="AI15" s="83"/>
      <c r="AJ15" s="86">
        <v>1894.9999999999989</v>
      </c>
      <c r="AK15" s="86"/>
      <c r="AL15" s="86">
        <v>1856.9999999999993</v>
      </c>
    </row>
    <row r="16" spans="2:38" ht="17.25" customHeight="1" x14ac:dyDescent="0.25">
      <c r="B16" s="17" t="s">
        <v>50</v>
      </c>
      <c r="C16" s="9"/>
      <c r="D16" s="85">
        <f t="shared" si="0"/>
        <v>1829</v>
      </c>
      <c r="E16" s="83">
        <v>3310</v>
      </c>
      <c r="F16" s="86">
        <v>26.000000000000007</v>
      </c>
      <c r="G16" s="83"/>
      <c r="H16" s="86">
        <v>55.000000000000007</v>
      </c>
      <c r="I16" s="83"/>
      <c r="J16" s="86">
        <v>25.000000000000004</v>
      </c>
      <c r="K16" s="86"/>
      <c r="L16" s="86">
        <v>9</v>
      </c>
      <c r="M16" s="83"/>
      <c r="N16" s="86">
        <v>109</v>
      </c>
      <c r="O16" s="83"/>
      <c r="P16" s="86">
        <v>75.000000000000028</v>
      </c>
      <c r="Q16" s="83"/>
      <c r="R16" s="86">
        <v>115</v>
      </c>
      <c r="S16" s="83"/>
      <c r="T16" s="86">
        <v>36</v>
      </c>
      <c r="U16" s="83"/>
      <c r="V16" s="86">
        <v>102</v>
      </c>
      <c r="W16" s="86"/>
      <c r="X16" s="86">
        <v>190.00000000000003</v>
      </c>
      <c r="Y16" s="83"/>
      <c r="Z16" s="86">
        <v>43</v>
      </c>
      <c r="AA16" s="83"/>
      <c r="AB16" s="86">
        <v>92.000000000000014</v>
      </c>
      <c r="AC16" s="83"/>
      <c r="AD16" s="86">
        <v>172.00000000000009</v>
      </c>
      <c r="AE16" s="83"/>
      <c r="AF16" s="86">
        <v>179</v>
      </c>
      <c r="AG16" s="83"/>
      <c r="AH16" s="86">
        <v>45</v>
      </c>
      <c r="AI16" s="83"/>
      <c r="AJ16" s="86">
        <v>71.000000000000014</v>
      </c>
      <c r="AK16" s="86"/>
      <c r="AL16" s="86">
        <v>485.00000000000011</v>
      </c>
    </row>
    <row r="17" spans="2:38" ht="17.25" customHeight="1" x14ac:dyDescent="0.25">
      <c r="B17" s="17" t="s">
        <v>52</v>
      </c>
      <c r="C17" s="9"/>
      <c r="D17" s="85">
        <f t="shared" si="0"/>
        <v>3499</v>
      </c>
      <c r="E17" s="83">
        <v>4123.0000000000009</v>
      </c>
      <c r="F17" s="86">
        <v>76.000000000000014</v>
      </c>
      <c r="G17" s="83"/>
      <c r="H17" s="86">
        <v>142</v>
      </c>
      <c r="I17" s="83"/>
      <c r="J17" s="86">
        <v>10</v>
      </c>
      <c r="K17" s="86"/>
      <c r="L17" s="86">
        <v>28</v>
      </c>
      <c r="M17" s="83"/>
      <c r="N17" s="86">
        <v>142.00000000000006</v>
      </c>
      <c r="O17" s="83"/>
      <c r="P17" s="86">
        <v>112.00000000000001</v>
      </c>
      <c r="Q17" s="83"/>
      <c r="R17" s="86">
        <v>252</v>
      </c>
      <c r="S17" s="83"/>
      <c r="T17" s="86">
        <v>129</v>
      </c>
      <c r="U17" s="83"/>
      <c r="V17" s="86">
        <v>220.00000000000009</v>
      </c>
      <c r="W17" s="86"/>
      <c r="X17" s="86">
        <v>701.99999999999977</v>
      </c>
      <c r="Y17" s="83"/>
      <c r="Z17" s="86">
        <v>301.00000000000006</v>
      </c>
      <c r="AA17" s="83"/>
      <c r="AB17" s="86">
        <v>435</v>
      </c>
      <c r="AC17" s="83"/>
      <c r="AD17" s="86">
        <v>296</v>
      </c>
      <c r="AE17" s="83"/>
      <c r="AF17" s="86">
        <v>85</v>
      </c>
      <c r="AG17" s="83"/>
      <c r="AH17" s="86">
        <v>115</v>
      </c>
      <c r="AI17" s="83"/>
      <c r="AJ17" s="86">
        <v>112.00000000000007</v>
      </c>
      <c r="AK17" s="86"/>
      <c r="AL17" s="86">
        <v>342.00000000000017</v>
      </c>
    </row>
    <row r="18" spans="2:38" ht="17.25" customHeight="1" x14ac:dyDescent="0.25">
      <c r="B18" s="17" t="s">
        <v>53</v>
      </c>
      <c r="C18" s="9"/>
      <c r="D18" s="85">
        <f t="shared" si="0"/>
        <v>10838</v>
      </c>
      <c r="E18" s="83">
        <v>13079</v>
      </c>
      <c r="F18" s="86">
        <v>316.00000000000017</v>
      </c>
      <c r="G18" s="83"/>
      <c r="H18" s="86">
        <v>297.00000000000006</v>
      </c>
      <c r="I18" s="83"/>
      <c r="J18" s="86">
        <v>129</v>
      </c>
      <c r="K18" s="86"/>
      <c r="L18" s="86">
        <v>191</v>
      </c>
      <c r="M18" s="83"/>
      <c r="N18" s="86">
        <v>515.00000000000011</v>
      </c>
      <c r="O18" s="83"/>
      <c r="P18" s="86">
        <v>369.00000000000017</v>
      </c>
      <c r="Q18" s="83"/>
      <c r="R18" s="86">
        <v>951.9999999999992</v>
      </c>
      <c r="S18" s="83"/>
      <c r="T18" s="86">
        <v>195</v>
      </c>
      <c r="U18" s="83"/>
      <c r="V18" s="86">
        <v>501.00000000000051</v>
      </c>
      <c r="W18" s="86"/>
      <c r="X18" s="86">
        <v>2119.9999999999982</v>
      </c>
      <c r="Y18" s="83"/>
      <c r="Z18" s="86">
        <v>909.00000000000023</v>
      </c>
      <c r="AA18" s="83"/>
      <c r="AB18" s="86">
        <v>1030.9999999999998</v>
      </c>
      <c r="AC18" s="83"/>
      <c r="AD18" s="86">
        <v>984.99999999999989</v>
      </c>
      <c r="AE18" s="83"/>
      <c r="AF18" s="86">
        <v>372.00000000000011</v>
      </c>
      <c r="AG18" s="83"/>
      <c r="AH18" s="86">
        <v>280.00000000000011</v>
      </c>
      <c r="AI18" s="83"/>
      <c r="AJ18" s="86">
        <v>230.00000000000009</v>
      </c>
      <c r="AK18" s="86"/>
      <c r="AL18" s="86">
        <v>1446.0000000000009</v>
      </c>
    </row>
    <row r="19" spans="2:38" ht="17.25" customHeight="1" x14ac:dyDescent="0.25">
      <c r="B19" s="17" t="s">
        <v>54</v>
      </c>
      <c r="C19" s="12"/>
      <c r="D19" s="85">
        <f t="shared" si="0"/>
        <v>2278</v>
      </c>
      <c r="E19" s="83">
        <v>1984</v>
      </c>
      <c r="F19" s="86">
        <v>72.000000000000014</v>
      </c>
      <c r="G19" s="83"/>
      <c r="H19" s="86">
        <v>66</v>
      </c>
      <c r="I19" s="83"/>
      <c r="J19" s="86">
        <v>20</v>
      </c>
      <c r="K19" s="86"/>
      <c r="L19" s="86">
        <v>17.000000000000004</v>
      </c>
      <c r="M19" s="83"/>
      <c r="N19" s="86">
        <v>124.9999999999999</v>
      </c>
      <c r="O19" s="83"/>
      <c r="P19" s="86">
        <v>81</v>
      </c>
      <c r="Q19" s="83"/>
      <c r="R19" s="86">
        <v>133</v>
      </c>
      <c r="S19" s="83"/>
      <c r="T19" s="86">
        <v>41</v>
      </c>
      <c r="U19" s="83"/>
      <c r="V19" s="86">
        <v>116.00000000000006</v>
      </c>
      <c r="W19" s="86"/>
      <c r="X19" s="86">
        <v>513.00000000000011</v>
      </c>
      <c r="Y19" s="83"/>
      <c r="Z19" s="86">
        <v>128</v>
      </c>
      <c r="AA19" s="83"/>
      <c r="AB19" s="86">
        <v>201.00000000000009</v>
      </c>
      <c r="AC19" s="83"/>
      <c r="AD19" s="86">
        <v>119</v>
      </c>
      <c r="AE19" s="83"/>
      <c r="AF19" s="86">
        <v>98.000000000000028</v>
      </c>
      <c r="AG19" s="83"/>
      <c r="AH19" s="86">
        <v>80</v>
      </c>
      <c r="AI19" s="83"/>
      <c r="AJ19" s="86">
        <v>44.000000000000021</v>
      </c>
      <c r="AK19" s="86"/>
      <c r="AL19" s="86">
        <v>424.00000000000011</v>
      </c>
    </row>
    <row r="20" spans="2:38" ht="17.25" customHeight="1" x14ac:dyDescent="0.25">
      <c r="B20" s="17" t="s">
        <v>55</v>
      </c>
      <c r="C20" s="12"/>
      <c r="D20" s="85">
        <f t="shared" si="0"/>
        <v>17837.000000000004</v>
      </c>
      <c r="E20" s="83">
        <v>13892.999999999998</v>
      </c>
      <c r="F20" s="86">
        <v>409.00000000000006</v>
      </c>
      <c r="G20" s="83"/>
      <c r="H20" s="86">
        <v>411.00000000000017</v>
      </c>
      <c r="I20" s="83"/>
      <c r="J20" s="86">
        <v>227.00000000000003</v>
      </c>
      <c r="K20" s="86"/>
      <c r="L20" s="86">
        <v>313.00000000000017</v>
      </c>
      <c r="M20" s="83"/>
      <c r="N20" s="86">
        <v>770.00000000000011</v>
      </c>
      <c r="O20" s="83"/>
      <c r="P20" s="86">
        <v>313.00000000000011</v>
      </c>
      <c r="Q20" s="83"/>
      <c r="R20" s="86">
        <v>1573.9999999999995</v>
      </c>
      <c r="S20" s="83"/>
      <c r="T20" s="86">
        <v>231.00000000000003</v>
      </c>
      <c r="U20" s="83"/>
      <c r="V20" s="86">
        <v>1434.9999999999977</v>
      </c>
      <c r="W20" s="86"/>
      <c r="X20" s="86">
        <v>2859.9999999999995</v>
      </c>
      <c r="Y20" s="83"/>
      <c r="Z20" s="86">
        <v>2072.0000000000032</v>
      </c>
      <c r="AA20" s="83"/>
      <c r="AB20" s="86">
        <v>1719.0000000000002</v>
      </c>
      <c r="AC20" s="83"/>
      <c r="AD20" s="86">
        <v>2460</v>
      </c>
      <c r="AE20" s="83"/>
      <c r="AF20" s="86">
        <v>540</v>
      </c>
      <c r="AG20" s="83"/>
      <c r="AH20" s="86">
        <v>1292.0000000000009</v>
      </c>
      <c r="AI20" s="83"/>
      <c r="AJ20" s="86">
        <v>317</v>
      </c>
      <c r="AK20" s="86"/>
      <c r="AL20" s="86">
        <v>893.99999999999943</v>
      </c>
    </row>
    <row r="21" spans="2:38" ht="17.25" customHeight="1" x14ac:dyDescent="0.25">
      <c r="B21" s="17" t="s">
        <v>56</v>
      </c>
      <c r="C21" s="12"/>
      <c r="D21" s="85">
        <f t="shared" si="0"/>
        <v>1805.0000000000005</v>
      </c>
      <c r="E21" s="83">
        <v>1612.9999999999998</v>
      </c>
      <c r="F21" s="86">
        <v>36</v>
      </c>
      <c r="G21" s="83"/>
      <c r="H21" s="86">
        <v>52</v>
      </c>
      <c r="I21" s="83"/>
      <c r="J21" s="86">
        <v>8</v>
      </c>
      <c r="K21" s="86"/>
      <c r="L21" s="86">
        <v>19</v>
      </c>
      <c r="M21" s="83"/>
      <c r="N21" s="86">
        <v>167.00000000000006</v>
      </c>
      <c r="O21" s="83"/>
      <c r="P21" s="86">
        <v>38</v>
      </c>
      <c r="Q21" s="83"/>
      <c r="R21" s="86">
        <v>76</v>
      </c>
      <c r="S21" s="83"/>
      <c r="T21" s="86">
        <v>88</v>
      </c>
      <c r="U21" s="83"/>
      <c r="V21" s="86">
        <v>148</v>
      </c>
      <c r="W21" s="86"/>
      <c r="X21" s="86">
        <v>296.00000000000028</v>
      </c>
      <c r="Y21" s="83"/>
      <c r="Z21" s="86">
        <v>68.000000000000028</v>
      </c>
      <c r="AA21" s="83"/>
      <c r="AB21" s="86">
        <v>91.000000000000014</v>
      </c>
      <c r="AC21" s="83"/>
      <c r="AD21" s="86">
        <v>33.000000000000007</v>
      </c>
      <c r="AE21" s="83"/>
      <c r="AF21" s="86">
        <v>69</v>
      </c>
      <c r="AG21" s="83"/>
      <c r="AH21" s="86">
        <v>110</v>
      </c>
      <c r="AI21" s="83"/>
      <c r="AJ21" s="86">
        <v>79</v>
      </c>
      <c r="AK21" s="86"/>
      <c r="AL21" s="86">
        <v>427.00000000000017</v>
      </c>
    </row>
    <row r="22" spans="2:38" ht="17.25" customHeight="1" x14ac:dyDescent="0.25">
      <c r="B22" s="17" t="s">
        <v>57</v>
      </c>
      <c r="C22" s="12"/>
      <c r="D22" s="85">
        <f t="shared" si="0"/>
        <v>12129.000000000002</v>
      </c>
      <c r="E22" s="83">
        <v>11729.000000000002</v>
      </c>
      <c r="F22" s="86">
        <v>185</v>
      </c>
      <c r="G22" s="83"/>
      <c r="H22" s="86">
        <v>358.99999999999983</v>
      </c>
      <c r="I22" s="83"/>
      <c r="J22" s="86">
        <v>47.000000000000007</v>
      </c>
      <c r="K22" s="86"/>
      <c r="L22" s="86">
        <v>108</v>
      </c>
      <c r="M22" s="83"/>
      <c r="N22" s="86">
        <v>898.00000000000045</v>
      </c>
      <c r="O22" s="83"/>
      <c r="P22" s="86">
        <v>329</v>
      </c>
      <c r="Q22" s="83"/>
      <c r="R22" s="86">
        <v>987.99999999999841</v>
      </c>
      <c r="S22" s="83"/>
      <c r="T22" s="86">
        <v>318.9999999999996</v>
      </c>
      <c r="U22" s="83"/>
      <c r="V22" s="86">
        <v>631.99999999999977</v>
      </c>
      <c r="W22" s="86"/>
      <c r="X22" s="86">
        <v>2369.0000000000023</v>
      </c>
      <c r="Y22" s="83"/>
      <c r="Z22" s="86">
        <v>903.99999999999955</v>
      </c>
      <c r="AA22" s="83"/>
      <c r="AB22" s="86">
        <v>1284.0000000000014</v>
      </c>
      <c r="AC22" s="83"/>
      <c r="AD22" s="86">
        <v>966.99999999999989</v>
      </c>
      <c r="AE22" s="83"/>
      <c r="AF22" s="86">
        <v>510.00000000000006</v>
      </c>
      <c r="AG22" s="83"/>
      <c r="AH22" s="86">
        <v>400</v>
      </c>
      <c r="AI22" s="83"/>
      <c r="AJ22" s="86">
        <v>274.00000000000011</v>
      </c>
      <c r="AK22" s="86"/>
      <c r="AL22" s="86">
        <v>1555.9999999999995</v>
      </c>
    </row>
    <row r="23" spans="2:38" ht="17.25" customHeight="1" x14ac:dyDescent="0.25">
      <c r="B23" s="17" t="s">
        <v>58</v>
      </c>
      <c r="C23" s="12"/>
      <c r="D23" s="85">
        <f t="shared" si="0"/>
        <v>99860.000000000058</v>
      </c>
      <c r="E23" s="83">
        <v>91266.999999999956</v>
      </c>
      <c r="F23" s="86">
        <v>3015.0000000000005</v>
      </c>
      <c r="G23" s="83"/>
      <c r="H23" s="86">
        <v>3140</v>
      </c>
      <c r="I23" s="83"/>
      <c r="J23" s="86">
        <v>1841.0000000000023</v>
      </c>
      <c r="K23" s="86"/>
      <c r="L23" s="86">
        <v>2048.0000000000014</v>
      </c>
      <c r="M23" s="83"/>
      <c r="N23" s="86">
        <v>5005.9999999999991</v>
      </c>
      <c r="O23" s="83"/>
      <c r="P23" s="86">
        <v>3219.9999999999986</v>
      </c>
      <c r="Q23" s="83"/>
      <c r="R23" s="86">
        <v>7969.0000000000045</v>
      </c>
      <c r="S23" s="83"/>
      <c r="T23" s="86">
        <v>2727.0000000000014</v>
      </c>
      <c r="U23" s="83"/>
      <c r="V23" s="86">
        <v>6004.0000000000136</v>
      </c>
      <c r="W23" s="86"/>
      <c r="X23" s="86">
        <v>18675.000000000022</v>
      </c>
      <c r="Y23" s="83"/>
      <c r="Z23" s="86">
        <v>7899.0000000000246</v>
      </c>
      <c r="AA23" s="83"/>
      <c r="AB23" s="86">
        <v>9014</v>
      </c>
      <c r="AC23" s="83"/>
      <c r="AD23" s="86">
        <v>8729</v>
      </c>
      <c r="AE23" s="83"/>
      <c r="AF23" s="86">
        <v>2589.9999999999977</v>
      </c>
      <c r="AG23" s="83"/>
      <c r="AH23" s="86">
        <v>3562.0000000000018</v>
      </c>
      <c r="AI23" s="83"/>
      <c r="AJ23" s="86">
        <v>4431.9999999999982</v>
      </c>
      <c r="AK23" s="86"/>
      <c r="AL23" s="86">
        <v>9988.9999999999964</v>
      </c>
    </row>
    <row r="24" spans="2:38" ht="17.25" customHeight="1" x14ac:dyDescent="0.25">
      <c r="B24" s="17" t="s">
        <v>59</v>
      </c>
      <c r="C24" s="12"/>
      <c r="D24" s="85">
        <f t="shared" si="0"/>
        <v>980.00000000000011</v>
      </c>
      <c r="E24" s="83">
        <v>867</v>
      </c>
      <c r="F24" s="86">
        <v>29.000000000000007</v>
      </c>
      <c r="G24" s="83"/>
      <c r="H24" s="86">
        <v>21</v>
      </c>
      <c r="I24" s="83"/>
      <c r="J24" s="86">
        <v>6</v>
      </c>
      <c r="K24" s="86"/>
      <c r="L24" s="86">
        <v>7</v>
      </c>
      <c r="M24" s="83"/>
      <c r="N24" s="86">
        <v>99</v>
      </c>
      <c r="O24" s="83"/>
      <c r="P24" s="86">
        <v>116.00000000000001</v>
      </c>
      <c r="Q24" s="83"/>
      <c r="R24" s="86">
        <v>42.000000000000014</v>
      </c>
      <c r="S24" s="83"/>
      <c r="T24" s="86">
        <v>9</v>
      </c>
      <c r="U24" s="83"/>
      <c r="V24" s="86">
        <v>63</v>
      </c>
      <c r="W24" s="86"/>
      <c r="X24" s="86">
        <v>230.00000000000009</v>
      </c>
      <c r="Y24" s="83"/>
      <c r="Z24" s="86">
        <v>51</v>
      </c>
      <c r="AA24" s="83"/>
      <c r="AB24" s="86">
        <v>97</v>
      </c>
      <c r="AC24" s="83"/>
      <c r="AD24" s="86">
        <v>38.000000000000007</v>
      </c>
      <c r="AE24" s="83"/>
      <c r="AF24" s="86">
        <v>26</v>
      </c>
      <c r="AG24" s="83"/>
      <c r="AH24" s="86">
        <v>25</v>
      </c>
      <c r="AI24" s="83"/>
      <c r="AJ24" s="86">
        <v>17.000000000000004</v>
      </c>
      <c r="AK24" s="86"/>
      <c r="AL24" s="86">
        <v>104.00000000000003</v>
      </c>
    </row>
    <row r="25" spans="2:38" ht="17.25" customHeight="1" x14ac:dyDescent="0.25">
      <c r="B25" s="17" t="s">
        <v>60</v>
      </c>
      <c r="C25" s="12"/>
      <c r="D25" s="85">
        <f t="shared" si="0"/>
        <v>63730.000000000036</v>
      </c>
      <c r="E25" s="83">
        <v>55925.999999999993</v>
      </c>
      <c r="F25" s="86">
        <v>1543.9999999999998</v>
      </c>
      <c r="G25" s="83"/>
      <c r="H25" s="86">
        <v>2739.0000000000009</v>
      </c>
      <c r="I25" s="83"/>
      <c r="J25" s="86">
        <v>400.00000000000006</v>
      </c>
      <c r="K25" s="86"/>
      <c r="L25" s="86">
        <v>551</v>
      </c>
      <c r="M25" s="83"/>
      <c r="N25" s="86">
        <v>5096.0000000000091</v>
      </c>
      <c r="O25" s="83"/>
      <c r="P25" s="86">
        <v>2581</v>
      </c>
      <c r="Q25" s="83"/>
      <c r="R25" s="86">
        <v>5723.9999999999982</v>
      </c>
      <c r="S25" s="83"/>
      <c r="T25" s="86">
        <v>1920.0000000000002</v>
      </c>
      <c r="U25" s="83"/>
      <c r="V25" s="86">
        <v>5466.0000000000045</v>
      </c>
      <c r="W25" s="86"/>
      <c r="X25" s="86">
        <v>11674.000000000011</v>
      </c>
      <c r="Y25" s="83"/>
      <c r="Z25" s="86">
        <v>4286.0000000000018</v>
      </c>
      <c r="AA25" s="83"/>
      <c r="AB25" s="86">
        <v>5061.0000000000064</v>
      </c>
      <c r="AC25" s="83"/>
      <c r="AD25" s="86">
        <v>4141.0000000000018</v>
      </c>
      <c r="AE25" s="83"/>
      <c r="AF25" s="86">
        <v>1404.9999999999995</v>
      </c>
      <c r="AG25" s="83"/>
      <c r="AH25" s="86">
        <v>2474.0000000000014</v>
      </c>
      <c r="AI25" s="83"/>
      <c r="AJ25" s="86">
        <v>2057.0000000000005</v>
      </c>
      <c r="AK25" s="86"/>
      <c r="AL25" s="86">
        <v>6611.00000000001</v>
      </c>
    </row>
    <row r="26" spans="2:38" ht="17.25" customHeight="1" x14ac:dyDescent="0.25">
      <c r="B26" s="17" t="s">
        <v>61</v>
      </c>
      <c r="C26" s="12"/>
      <c r="D26" s="85">
        <f t="shared" si="0"/>
        <v>8907.0000000000036</v>
      </c>
      <c r="E26" s="83">
        <v>8887</v>
      </c>
      <c r="F26" s="86">
        <v>254</v>
      </c>
      <c r="G26" s="83"/>
      <c r="H26" s="86">
        <v>564.00000000000023</v>
      </c>
      <c r="I26" s="83"/>
      <c r="J26" s="86">
        <v>85.000000000000043</v>
      </c>
      <c r="K26" s="86"/>
      <c r="L26" s="86">
        <v>107</v>
      </c>
      <c r="M26" s="83"/>
      <c r="N26" s="86">
        <v>816.00000000000068</v>
      </c>
      <c r="O26" s="83"/>
      <c r="P26" s="86">
        <v>400</v>
      </c>
      <c r="Q26" s="83"/>
      <c r="R26" s="86">
        <v>341.00000000000023</v>
      </c>
      <c r="S26" s="83"/>
      <c r="T26" s="86">
        <v>263.00000000000006</v>
      </c>
      <c r="U26" s="83"/>
      <c r="V26" s="86">
        <v>520.00000000000011</v>
      </c>
      <c r="W26" s="86"/>
      <c r="X26" s="86">
        <v>1626.000000000002</v>
      </c>
      <c r="Y26" s="83"/>
      <c r="Z26" s="86">
        <v>503.0000000000004</v>
      </c>
      <c r="AA26" s="83"/>
      <c r="AB26" s="86">
        <v>570.00000000000023</v>
      </c>
      <c r="AC26" s="83"/>
      <c r="AD26" s="86">
        <v>456.00000000000034</v>
      </c>
      <c r="AE26" s="83"/>
      <c r="AF26" s="86">
        <v>370.00000000000006</v>
      </c>
      <c r="AG26" s="83"/>
      <c r="AH26" s="86">
        <v>243.00000000000011</v>
      </c>
      <c r="AI26" s="83"/>
      <c r="AJ26" s="86">
        <v>489.99999999999977</v>
      </c>
      <c r="AK26" s="86"/>
      <c r="AL26" s="86">
        <v>1299.0000000000002</v>
      </c>
    </row>
    <row r="27" spans="2:38" ht="17.25" customHeight="1" x14ac:dyDescent="0.25">
      <c r="B27" s="17" t="s">
        <v>62</v>
      </c>
      <c r="C27" s="55"/>
      <c r="D27" s="85">
        <f t="shared" si="0"/>
        <v>22219</v>
      </c>
      <c r="E27" s="83">
        <v>22748</v>
      </c>
      <c r="F27" s="86">
        <v>461</v>
      </c>
      <c r="G27" s="83"/>
      <c r="H27" s="86">
        <v>518.00000000000034</v>
      </c>
      <c r="I27" s="83"/>
      <c r="J27" s="86">
        <v>116.00000000000001</v>
      </c>
      <c r="K27" s="86"/>
      <c r="L27" s="86">
        <v>210</v>
      </c>
      <c r="M27" s="83"/>
      <c r="N27" s="86">
        <v>1247.0000000000005</v>
      </c>
      <c r="O27" s="83"/>
      <c r="P27" s="86">
        <v>754.99999999999943</v>
      </c>
      <c r="Q27" s="83"/>
      <c r="R27" s="86">
        <v>1775.0000000000002</v>
      </c>
      <c r="S27" s="83"/>
      <c r="T27" s="86">
        <v>373</v>
      </c>
      <c r="U27" s="83"/>
      <c r="V27" s="86">
        <v>1464.9999999999993</v>
      </c>
      <c r="W27" s="86"/>
      <c r="X27" s="86">
        <v>4189.0000000000018</v>
      </c>
      <c r="Y27" s="83"/>
      <c r="Z27" s="86">
        <v>1995.9999999999982</v>
      </c>
      <c r="AA27" s="83"/>
      <c r="AB27" s="86">
        <v>2329.0000000000005</v>
      </c>
      <c r="AC27" s="83"/>
      <c r="AD27" s="86">
        <v>2153.0000000000032</v>
      </c>
      <c r="AE27" s="83"/>
      <c r="AF27" s="86">
        <v>858.00000000000091</v>
      </c>
      <c r="AG27" s="83"/>
      <c r="AH27" s="86">
        <v>807.00000000000068</v>
      </c>
      <c r="AI27" s="83"/>
      <c r="AJ27" s="86">
        <v>369</v>
      </c>
      <c r="AK27" s="86"/>
      <c r="AL27" s="86">
        <v>2597.9999999999973</v>
      </c>
    </row>
    <row r="28" spans="2:38" ht="17.25" customHeight="1" x14ac:dyDescent="0.25">
      <c r="B28" s="17" t="s">
        <v>63</v>
      </c>
      <c r="C28" s="12"/>
      <c r="D28" s="85">
        <f t="shared" si="0"/>
        <v>7011.0000000000009</v>
      </c>
      <c r="E28" s="83">
        <v>4774.0000000000009</v>
      </c>
      <c r="F28" s="86">
        <v>898.00000000000011</v>
      </c>
      <c r="G28" s="83"/>
      <c r="H28" s="86">
        <v>114</v>
      </c>
      <c r="I28" s="83"/>
      <c r="J28" s="86">
        <v>28</v>
      </c>
      <c r="K28" s="86"/>
      <c r="L28" s="86">
        <v>168</v>
      </c>
      <c r="M28" s="83"/>
      <c r="N28" s="86">
        <v>421.00000000000028</v>
      </c>
      <c r="O28" s="83"/>
      <c r="P28" s="86">
        <v>196</v>
      </c>
      <c r="Q28" s="83"/>
      <c r="R28" s="86">
        <v>442.99999999999983</v>
      </c>
      <c r="S28" s="83"/>
      <c r="T28" s="86">
        <v>83.000000000000014</v>
      </c>
      <c r="U28" s="83"/>
      <c r="V28" s="86">
        <v>309.00000000000017</v>
      </c>
      <c r="W28" s="86"/>
      <c r="X28" s="86">
        <v>1869.0000000000007</v>
      </c>
      <c r="Y28" s="83"/>
      <c r="Z28" s="86">
        <v>410</v>
      </c>
      <c r="AA28" s="83"/>
      <c r="AB28" s="86">
        <v>460.00000000000006</v>
      </c>
      <c r="AC28" s="83"/>
      <c r="AD28" s="86">
        <v>324.00000000000017</v>
      </c>
      <c r="AE28" s="83"/>
      <c r="AF28" s="86">
        <v>113.00000000000001</v>
      </c>
      <c r="AG28" s="83"/>
      <c r="AH28" s="86">
        <v>148.00000000000003</v>
      </c>
      <c r="AI28" s="83"/>
      <c r="AJ28" s="86">
        <v>74.000000000000014</v>
      </c>
      <c r="AK28" s="86"/>
      <c r="AL28" s="86">
        <v>953.00000000000034</v>
      </c>
    </row>
    <row r="29" spans="2:38" ht="17.25" customHeight="1" x14ac:dyDescent="0.25">
      <c r="B29" s="17" t="s">
        <v>64</v>
      </c>
      <c r="C29" s="12"/>
      <c r="D29" s="85">
        <f t="shared" si="0"/>
        <v>3620</v>
      </c>
      <c r="E29" s="83">
        <v>3258</v>
      </c>
      <c r="F29" s="86">
        <v>66</v>
      </c>
      <c r="G29" s="83"/>
      <c r="H29" s="86">
        <v>88</v>
      </c>
      <c r="I29" s="83"/>
      <c r="J29" s="86">
        <v>15</v>
      </c>
      <c r="K29" s="86"/>
      <c r="L29" s="86">
        <v>21</v>
      </c>
      <c r="M29" s="83"/>
      <c r="N29" s="86">
        <v>246.00000000000006</v>
      </c>
      <c r="O29" s="83"/>
      <c r="P29" s="86">
        <v>113</v>
      </c>
      <c r="Q29" s="83"/>
      <c r="R29" s="86">
        <v>270</v>
      </c>
      <c r="S29" s="83"/>
      <c r="T29" s="86">
        <v>75</v>
      </c>
      <c r="U29" s="83"/>
      <c r="V29" s="86">
        <v>157.00000000000003</v>
      </c>
      <c r="W29" s="86"/>
      <c r="X29" s="86">
        <v>677</v>
      </c>
      <c r="Y29" s="83"/>
      <c r="Z29" s="86">
        <v>323.00000000000006</v>
      </c>
      <c r="AA29" s="83"/>
      <c r="AB29" s="86">
        <v>409.99999999999977</v>
      </c>
      <c r="AC29" s="83"/>
      <c r="AD29" s="86">
        <v>326</v>
      </c>
      <c r="AE29" s="83"/>
      <c r="AF29" s="86">
        <v>102.00000000000003</v>
      </c>
      <c r="AG29" s="83"/>
      <c r="AH29" s="86">
        <v>84</v>
      </c>
      <c r="AI29" s="83"/>
      <c r="AJ29" s="86">
        <v>25</v>
      </c>
      <c r="AK29" s="86"/>
      <c r="AL29" s="86">
        <v>622.00000000000011</v>
      </c>
    </row>
    <row r="30" spans="2:38" ht="17.25" customHeight="1" x14ac:dyDescent="0.25">
      <c r="B30" s="17" t="s">
        <v>65</v>
      </c>
      <c r="C30" s="12"/>
      <c r="D30" s="85">
        <f t="shared" si="0"/>
        <v>7114.9999999999982</v>
      </c>
      <c r="E30" s="83">
        <v>6373.9999999999982</v>
      </c>
      <c r="F30" s="86">
        <v>117.00000000000006</v>
      </c>
      <c r="G30" s="83"/>
      <c r="H30" s="86">
        <v>120.00000000000004</v>
      </c>
      <c r="I30" s="83"/>
      <c r="J30" s="86">
        <v>83</v>
      </c>
      <c r="K30" s="86"/>
      <c r="L30" s="86">
        <v>46</v>
      </c>
      <c r="M30" s="83"/>
      <c r="N30" s="86">
        <v>478.00000000000017</v>
      </c>
      <c r="O30" s="83"/>
      <c r="P30" s="86">
        <v>524</v>
      </c>
      <c r="Q30" s="83"/>
      <c r="R30" s="86">
        <v>657.99999999999977</v>
      </c>
      <c r="S30" s="83"/>
      <c r="T30" s="86">
        <v>119.00000000000001</v>
      </c>
      <c r="U30" s="83"/>
      <c r="V30" s="86">
        <v>294</v>
      </c>
      <c r="W30" s="86"/>
      <c r="X30" s="86">
        <v>1623.9999999999991</v>
      </c>
      <c r="Y30" s="83"/>
      <c r="Z30" s="86">
        <v>512.00000000000011</v>
      </c>
      <c r="AA30" s="83"/>
      <c r="AB30" s="86">
        <v>530</v>
      </c>
      <c r="AC30" s="83"/>
      <c r="AD30" s="86">
        <v>449.00000000000011</v>
      </c>
      <c r="AE30" s="83"/>
      <c r="AF30" s="86">
        <v>241.00000000000011</v>
      </c>
      <c r="AG30" s="83"/>
      <c r="AH30" s="86">
        <v>164.00000000000003</v>
      </c>
      <c r="AI30" s="83"/>
      <c r="AJ30" s="86">
        <v>149.00000000000006</v>
      </c>
      <c r="AK30" s="86"/>
      <c r="AL30" s="86">
        <v>1006.9999999999994</v>
      </c>
    </row>
    <row r="31" spans="2:38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  <c r="AC31" s="35"/>
      <c r="AD31" s="32"/>
      <c r="AE31" s="35"/>
      <c r="AF31" s="32"/>
      <c r="AG31" s="35"/>
      <c r="AH31" s="32"/>
      <c r="AI31" s="35"/>
      <c r="AJ31" s="32"/>
      <c r="AK31" s="35"/>
      <c r="AL31" s="32"/>
    </row>
    <row r="32" spans="2:38" x14ac:dyDescent="0.25">
      <c r="C32" s="9"/>
      <c r="E32" s="9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  <c r="AC32" s="11"/>
      <c r="AE32" s="11"/>
      <c r="AG32" s="11"/>
      <c r="AI32" s="11"/>
      <c r="AK32" s="11"/>
    </row>
    <row r="33" spans="3:37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  <c r="AC33" s="9"/>
      <c r="AE33" s="9"/>
      <c r="AG33" s="9"/>
      <c r="AI33" s="9"/>
      <c r="AK33" s="9"/>
    </row>
    <row r="34" spans="3:37" x14ac:dyDescent="0.25">
      <c r="C34" s="9"/>
      <c r="E34" s="9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  <c r="AC34" s="11"/>
      <c r="AE34" s="11"/>
      <c r="AG34" s="11"/>
      <c r="AI34" s="11"/>
      <c r="AK34" s="11"/>
    </row>
    <row r="35" spans="3:37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  <c r="AC35" s="9"/>
      <c r="AE35" s="9"/>
      <c r="AG35" s="9"/>
      <c r="AI35" s="9"/>
      <c r="AK35" s="9"/>
    </row>
    <row r="36" spans="3:37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  <c r="AC36" s="12"/>
      <c r="AE36" s="12"/>
      <c r="AG36" s="12"/>
      <c r="AI36" s="12"/>
      <c r="AK36" s="12"/>
    </row>
    <row r="37" spans="3:37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  <c r="AC37" s="12"/>
      <c r="AE37" s="12"/>
      <c r="AG37" s="12"/>
      <c r="AI37" s="12"/>
      <c r="AK37" s="12"/>
    </row>
    <row r="38" spans="3:37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  <c r="AC38" s="12"/>
      <c r="AE38" s="12"/>
      <c r="AG38" s="12"/>
      <c r="AI38" s="12"/>
      <c r="AK38" s="12"/>
    </row>
    <row r="39" spans="3:37" x14ac:dyDescent="0.25">
      <c r="C39" s="12"/>
      <c r="E39" s="12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  <c r="AC39" s="13"/>
      <c r="AE39" s="13"/>
      <c r="AG39" s="13"/>
      <c r="AI39" s="13"/>
      <c r="AK39" s="13"/>
    </row>
    <row r="40" spans="3:37" x14ac:dyDescent="0.25">
      <c r="C40" s="12"/>
      <c r="E40" s="12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  <c r="AC40" s="13"/>
      <c r="AE40" s="13"/>
      <c r="AG40" s="13"/>
      <c r="AI40" s="13"/>
      <c r="AK40" s="13"/>
    </row>
    <row r="41" spans="3:37" x14ac:dyDescent="0.25">
      <c r="C41" s="12"/>
      <c r="E41" s="12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  <c r="AC41" s="13"/>
      <c r="AE41" s="13"/>
      <c r="AG41" s="13"/>
      <c r="AI41" s="13"/>
      <c r="AK41" s="13"/>
    </row>
    <row r="42" spans="3:37" x14ac:dyDescent="0.25">
      <c r="C42" s="12"/>
      <c r="E42" s="12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  <c r="AC42" s="13"/>
      <c r="AE42" s="13"/>
      <c r="AG42" s="13"/>
      <c r="AI42" s="13"/>
      <c r="AK42" s="13"/>
    </row>
    <row r="43" spans="3:37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  <c r="AC43" s="12"/>
      <c r="AE43" s="12"/>
      <c r="AG43" s="12"/>
      <c r="AI43" s="12"/>
      <c r="AK43" s="12"/>
    </row>
    <row r="44" spans="3:37" x14ac:dyDescent="0.25">
      <c r="C44" s="12"/>
      <c r="E44" s="12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  <c r="AC44" s="13"/>
      <c r="AE44" s="13"/>
      <c r="AG44" s="13"/>
      <c r="AI44" s="13"/>
      <c r="AK44" s="13"/>
    </row>
    <row r="45" spans="3:37" x14ac:dyDescent="0.25">
      <c r="C45" s="12"/>
      <c r="E45" s="12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  <c r="AC45" s="13"/>
      <c r="AE45" s="13"/>
      <c r="AG45" s="13"/>
      <c r="AI45" s="13"/>
      <c r="AK45" s="13"/>
    </row>
    <row r="46" spans="3:37" x14ac:dyDescent="0.25">
      <c r="C46" s="12"/>
      <c r="E46" s="12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  <c r="AC46" s="13"/>
      <c r="AE46" s="13"/>
      <c r="AG46" s="13"/>
      <c r="AI46" s="13"/>
      <c r="AK46" s="13"/>
    </row>
    <row r="48" spans="3:37" x14ac:dyDescent="0.2">
      <c r="C48" s="19"/>
      <c r="E48" s="19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  <c r="AC48" s="2"/>
      <c r="AE48" s="2"/>
      <c r="AG48" s="2"/>
      <c r="AI48" s="2"/>
      <c r="AK48" s="2"/>
    </row>
    <row r="49" spans="3:37" x14ac:dyDescent="0.2">
      <c r="C49" s="20"/>
      <c r="E49" s="20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  <c r="AC49" s="4"/>
      <c r="AE49" s="4"/>
      <c r="AG49" s="4"/>
      <c r="AI49" s="4"/>
      <c r="AK49" s="4"/>
    </row>
    <row r="50" spans="3:37" x14ac:dyDescent="0.2">
      <c r="C50" s="20"/>
      <c r="E50" s="20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  <c r="AC50" s="4"/>
      <c r="AE50" s="4"/>
      <c r="AG50" s="4"/>
      <c r="AI50" s="4"/>
      <c r="AK50" s="4"/>
    </row>
  </sheetData>
  <mergeCells count="5">
    <mergeCell ref="B3:AL3"/>
    <mergeCell ref="B5:AL5"/>
    <mergeCell ref="B6:AL6"/>
    <mergeCell ref="D8:AL8"/>
    <mergeCell ref="B8:B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Q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0.140625" style="28" customWidth="1"/>
    <col min="6" max="6" width="0.85546875" style="28" customWidth="1"/>
    <col min="7" max="7" width="9.140625" style="28" customWidth="1"/>
    <col min="8" max="8" width="0.85546875" style="28" customWidth="1"/>
    <col min="9" max="9" width="9" style="28" customWidth="1"/>
    <col min="10" max="10" width="0.85546875" style="28" customWidth="1"/>
    <col min="11" max="11" width="17" style="28" customWidth="1"/>
    <col min="12" max="12" width="0.85546875" style="28" customWidth="1"/>
    <col min="13" max="13" width="11.710937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7" ht="15" x14ac:dyDescent="0.25">
      <c r="C2" s="27"/>
      <c r="E2" s="27"/>
      <c r="G2" s="27"/>
      <c r="O2" s="27" t="s">
        <v>179</v>
      </c>
    </row>
    <row r="3" spans="2:17" ht="24" customHeight="1" x14ac:dyDescent="0.25">
      <c r="B3" s="178" t="s">
        <v>178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2:17" ht="3.75" customHeight="1" x14ac:dyDescent="0.25"/>
    <row r="5" spans="2:17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7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2:17" ht="3" customHeight="1" x14ac:dyDescent="0.25">
      <c r="E7" s="29"/>
      <c r="G7" s="29"/>
      <c r="I7" s="29"/>
      <c r="K7" s="29"/>
      <c r="M7" s="29"/>
      <c r="O7" s="29"/>
    </row>
    <row r="8" spans="2:17" ht="12" customHeight="1" x14ac:dyDescent="0.2">
      <c r="B8" s="186" t="s">
        <v>43</v>
      </c>
      <c r="C8" s="186"/>
      <c r="D8" s="54"/>
      <c r="E8" s="187" t="s">
        <v>180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</row>
    <row r="9" spans="2:17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</row>
    <row r="10" spans="2:17" s="31" customFormat="1" ht="58.5" customHeight="1" x14ac:dyDescent="0.2">
      <c r="B10" s="186"/>
      <c r="C10" s="186"/>
      <c r="D10" s="54"/>
      <c r="E10" s="38" t="s">
        <v>181</v>
      </c>
      <c r="F10" s="26"/>
      <c r="G10" s="38" t="s">
        <v>182</v>
      </c>
      <c r="H10" s="26"/>
      <c r="I10" s="38" t="s">
        <v>183</v>
      </c>
      <c r="J10" s="26"/>
      <c r="K10" s="38" t="s">
        <v>186</v>
      </c>
      <c r="L10" s="26"/>
      <c r="M10" s="38" t="s">
        <v>184</v>
      </c>
      <c r="N10" s="26"/>
      <c r="O10" s="38" t="s">
        <v>185</v>
      </c>
      <c r="Q10" s="136"/>
    </row>
    <row r="11" spans="2:17" ht="3.75" customHeight="1" x14ac:dyDescent="0.2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Q11" s="136"/>
    </row>
    <row r="12" spans="2:17" ht="14.25" customHeight="1" x14ac:dyDescent="0.2">
      <c r="C12" s="5" t="s">
        <v>20</v>
      </c>
      <c r="D12" s="43"/>
      <c r="E12" s="85">
        <v>56751</v>
      </c>
      <c r="F12" s="79"/>
      <c r="G12" s="85">
        <v>20152</v>
      </c>
      <c r="H12" s="79"/>
      <c r="I12" s="85">
        <v>10650</v>
      </c>
      <c r="J12" s="79"/>
      <c r="K12" s="85">
        <v>87431</v>
      </c>
      <c r="L12" s="79"/>
      <c r="M12" s="85">
        <v>26001</v>
      </c>
      <c r="N12" s="85"/>
      <c r="O12" s="85">
        <v>60374</v>
      </c>
      <c r="P12" s="118"/>
      <c r="Q12" s="136"/>
    </row>
    <row r="13" spans="2:17" ht="15" customHeight="1" x14ac:dyDescent="0.2">
      <c r="B13" s="8" t="s">
        <v>21</v>
      </c>
      <c r="C13" s="9" t="s">
        <v>27</v>
      </c>
      <c r="D13" s="9"/>
      <c r="E13" s="34">
        <v>1383</v>
      </c>
      <c r="F13" s="34"/>
      <c r="G13" s="34">
        <v>885</v>
      </c>
      <c r="H13" s="34"/>
      <c r="I13" s="34">
        <v>668</v>
      </c>
      <c r="J13" s="34"/>
      <c r="K13" s="34">
        <v>2411</v>
      </c>
      <c r="L13" s="34"/>
      <c r="M13" s="34">
        <v>499</v>
      </c>
      <c r="N13" s="34"/>
      <c r="O13" s="34">
        <v>1897</v>
      </c>
      <c r="P13" s="118"/>
      <c r="Q13" s="136"/>
    </row>
    <row r="14" spans="2:17" ht="15" customHeight="1" x14ac:dyDescent="0.2">
      <c r="B14" s="10" t="s">
        <v>0</v>
      </c>
      <c r="C14" s="11" t="s">
        <v>22</v>
      </c>
      <c r="D14" s="9"/>
      <c r="E14" s="34">
        <v>357</v>
      </c>
      <c r="F14" s="34"/>
      <c r="G14" s="34">
        <v>107</v>
      </c>
      <c r="H14" s="34"/>
      <c r="I14" s="34">
        <v>13</v>
      </c>
      <c r="J14" s="34"/>
      <c r="K14" s="34">
        <v>326</v>
      </c>
      <c r="L14" s="34"/>
      <c r="M14" s="34">
        <v>56</v>
      </c>
      <c r="N14" s="34"/>
      <c r="O14" s="34">
        <v>349</v>
      </c>
      <c r="P14" s="118"/>
      <c r="Q14" s="136"/>
    </row>
    <row r="15" spans="2:17" ht="15" customHeight="1" x14ac:dyDescent="0.2">
      <c r="B15" s="10" t="s">
        <v>1</v>
      </c>
      <c r="C15" s="11" t="s">
        <v>23</v>
      </c>
      <c r="D15" s="9"/>
      <c r="E15" s="34">
        <v>10449</v>
      </c>
      <c r="F15" s="34"/>
      <c r="G15" s="34">
        <v>3907</v>
      </c>
      <c r="H15" s="34"/>
      <c r="I15" s="34">
        <v>847</v>
      </c>
      <c r="J15" s="34"/>
      <c r="K15" s="34">
        <v>12521</v>
      </c>
      <c r="L15" s="34"/>
      <c r="M15" s="34">
        <v>2914</v>
      </c>
      <c r="N15" s="34"/>
      <c r="O15" s="34">
        <v>9745</v>
      </c>
      <c r="P15" s="118"/>
      <c r="Q15" s="136"/>
    </row>
    <row r="16" spans="2:17" ht="15" customHeight="1" x14ac:dyDescent="0.2">
      <c r="B16" s="8" t="s">
        <v>2</v>
      </c>
      <c r="C16" s="9" t="s">
        <v>30</v>
      </c>
      <c r="D16" s="9"/>
      <c r="E16" s="34">
        <v>186</v>
      </c>
      <c r="F16" s="34"/>
      <c r="G16" s="34">
        <v>62</v>
      </c>
      <c r="H16" s="34"/>
      <c r="I16" s="34">
        <v>10</v>
      </c>
      <c r="J16" s="34"/>
      <c r="K16" s="34">
        <v>170</v>
      </c>
      <c r="L16" s="34"/>
      <c r="M16" s="34">
        <v>69</v>
      </c>
      <c r="N16" s="34"/>
      <c r="O16" s="34">
        <v>184</v>
      </c>
      <c r="P16" s="118"/>
      <c r="Q16" s="136"/>
    </row>
    <row r="17" spans="2:17" ht="15" customHeight="1" x14ac:dyDescent="0.2">
      <c r="B17" s="10" t="s">
        <v>3</v>
      </c>
      <c r="C17" s="11" t="s">
        <v>28</v>
      </c>
      <c r="D17" s="9"/>
      <c r="E17" s="34">
        <v>530</v>
      </c>
      <c r="F17" s="34"/>
      <c r="G17" s="34">
        <v>282</v>
      </c>
      <c r="H17" s="34"/>
      <c r="I17" s="34">
        <v>291</v>
      </c>
      <c r="J17" s="34"/>
      <c r="K17" s="34">
        <v>582</v>
      </c>
      <c r="L17" s="34"/>
      <c r="M17" s="34">
        <v>255</v>
      </c>
      <c r="N17" s="34"/>
      <c r="O17" s="34">
        <v>514</v>
      </c>
      <c r="P17" s="118"/>
      <c r="Q17" s="136"/>
    </row>
    <row r="18" spans="2:17" ht="15" customHeight="1" x14ac:dyDescent="0.2">
      <c r="B18" s="8" t="s">
        <v>4</v>
      </c>
      <c r="C18" s="9" t="s">
        <v>24</v>
      </c>
      <c r="D18" s="9"/>
      <c r="E18" s="34">
        <v>4399</v>
      </c>
      <c r="F18" s="34"/>
      <c r="G18" s="34">
        <v>1529</v>
      </c>
      <c r="H18" s="34"/>
      <c r="I18" s="34">
        <v>347</v>
      </c>
      <c r="J18" s="34"/>
      <c r="K18" s="34">
        <v>6323</v>
      </c>
      <c r="L18" s="34"/>
      <c r="M18" s="34">
        <v>1027</v>
      </c>
      <c r="N18" s="34"/>
      <c r="O18" s="34">
        <v>5295</v>
      </c>
      <c r="P18" s="118"/>
      <c r="Q18" s="136"/>
    </row>
    <row r="19" spans="2:17" ht="15" customHeight="1" x14ac:dyDescent="0.2">
      <c r="B19" s="8" t="s">
        <v>5</v>
      </c>
      <c r="C19" s="12" t="s">
        <v>176</v>
      </c>
      <c r="D19" s="12"/>
      <c r="E19" s="34">
        <v>17213</v>
      </c>
      <c r="F19" s="34"/>
      <c r="G19" s="34">
        <v>5387</v>
      </c>
      <c r="H19" s="34"/>
      <c r="I19" s="34">
        <v>2131</v>
      </c>
      <c r="J19" s="34"/>
      <c r="K19" s="34">
        <v>28071</v>
      </c>
      <c r="L19" s="34"/>
      <c r="M19" s="34">
        <v>8592</v>
      </c>
      <c r="N19" s="34"/>
      <c r="O19" s="34">
        <v>19941</v>
      </c>
      <c r="P19" s="118"/>
      <c r="Q19" s="136"/>
    </row>
    <row r="20" spans="2:17" ht="15" customHeight="1" x14ac:dyDescent="0.2">
      <c r="B20" s="8" t="s">
        <v>6</v>
      </c>
      <c r="C20" s="12" t="s">
        <v>25</v>
      </c>
      <c r="D20" s="12"/>
      <c r="E20" s="34">
        <v>1653</v>
      </c>
      <c r="F20" s="34"/>
      <c r="G20" s="34">
        <v>406</v>
      </c>
      <c r="H20" s="34"/>
      <c r="I20" s="34">
        <v>248</v>
      </c>
      <c r="J20" s="34"/>
      <c r="K20" s="34">
        <v>2544</v>
      </c>
      <c r="L20" s="34"/>
      <c r="M20" s="34">
        <v>1200</v>
      </c>
      <c r="N20" s="34"/>
      <c r="O20" s="34">
        <v>1726</v>
      </c>
      <c r="P20" s="118"/>
      <c r="Q20" s="136"/>
    </row>
    <row r="21" spans="2:17" ht="15" customHeight="1" x14ac:dyDescent="0.2">
      <c r="B21" s="8" t="s">
        <v>7</v>
      </c>
      <c r="C21" s="12" t="s">
        <v>35</v>
      </c>
      <c r="D21" s="12"/>
      <c r="E21" s="34">
        <v>5685</v>
      </c>
      <c r="F21" s="34"/>
      <c r="G21" s="34">
        <v>2722</v>
      </c>
      <c r="H21" s="34"/>
      <c r="I21" s="34">
        <v>1717</v>
      </c>
      <c r="J21" s="34"/>
      <c r="K21" s="34">
        <v>9844</v>
      </c>
      <c r="L21" s="34"/>
      <c r="M21" s="34">
        <v>3692</v>
      </c>
      <c r="N21" s="34"/>
      <c r="O21" s="34">
        <v>6414</v>
      </c>
      <c r="P21" s="118"/>
      <c r="Q21" s="136"/>
    </row>
    <row r="22" spans="2:17" ht="15" customHeight="1" x14ac:dyDescent="0.2">
      <c r="B22" s="8" t="s">
        <v>8</v>
      </c>
      <c r="C22" s="13" t="s">
        <v>31</v>
      </c>
      <c r="D22" s="12"/>
      <c r="E22" s="34">
        <v>900</v>
      </c>
      <c r="F22" s="34"/>
      <c r="G22" s="34">
        <v>108</v>
      </c>
      <c r="H22" s="34"/>
      <c r="I22" s="34">
        <v>45</v>
      </c>
      <c r="J22" s="34"/>
      <c r="K22" s="34">
        <v>1214</v>
      </c>
      <c r="L22" s="34"/>
      <c r="M22" s="34">
        <v>416</v>
      </c>
      <c r="N22" s="34"/>
      <c r="O22" s="34">
        <v>732</v>
      </c>
      <c r="P22" s="118"/>
      <c r="Q22" s="136"/>
    </row>
    <row r="23" spans="2:17" ht="15" customHeight="1" x14ac:dyDescent="0.2">
      <c r="B23" s="8" t="s">
        <v>9</v>
      </c>
      <c r="C23" s="13" t="s">
        <v>32</v>
      </c>
      <c r="D23" s="12"/>
      <c r="E23" s="34">
        <v>1311</v>
      </c>
      <c r="F23" s="34"/>
      <c r="G23" s="34">
        <v>110</v>
      </c>
      <c r="H23" s="34"/>
      <c r="I23" s="34">
        <v>67</v>
      </c>
      <c r="J23" s="34"/>
      <c r="K23" s="34">
        <v>1674</v>
      </c>
      <c r="L23" s="34"/>
      <c r="M23" s="34">
        <v>655</v>
      </c>
      <c r="N23" s="34"/>
      <c r="O23" s="34">
        <v>894</v>
      </c>
      <c r="P23" s="118"/>
      <c r="Q23" s="136"/>
    </row>
    <row r="24" spans="2:17" ht="15" customHeight="1" x14ac:dyDescent="0.2">
      <c r="B24" s="8" t="s">
        <v>10</v>
      </c>
      <c r="C24" s="13" t="s">
        <v>33</v>
      </c>
      <c r="D24" s="12"/>
      <c r="E24" s="34">
        <v>629</v>
      </c>
      <c r="F24" s="34"/>
      <c r="G24" s="34">
        <v>145</v>
      </c>
      <c r="H24" s="34"/>
      <c r="I24" s="34">
        <v>55</v>
      </c>
      <c r="J24" s="34"/>
      <c r="K24" s="34">
        <v>1151</v>
      </c>
      <c r="L24" s="34"/>
      <c r="M24" s="34">
        <v>308</v>
      </c>
      <c r="N24" s="34"/>
      <c r="O24" s="34">
        <v>654</v>
      </c>
      <c r="P24" s="118"/>
      <c r="Q24" s="136"/>
    </row>
    <row r="25" spans="2:17" ht="15" customHeight="1" x14ac:dyDescent="0.2">
      <c r="B25" s="8" t="s">
        <v>11</v>
      </c>
      <c r="C25" s="13" t="s">
        <v>36</v>
      </c>
      <c r="D25" s="12"/>
      <c r="E25" s="34">
        <v>2933</v>
      </c>
      <c r="F25" s="34"/>
      <c r="G25" s="34">
        <v>546</v>
      </c>
      <c r="H25" s="34"/>
      <c r="I25" s="34">
        <v>332</v>
      </c>
      <c r="J25" s="34"/>
      <c r="K25" s="34">
        <v>5235</v>
      </c>
      <c r="L25" s="34"/>
      <c r="M25" s="34">
        <v>1327</v>
      </c>
      <c r="N25" s="34"/>
      <c r="O25" s="34">
        <v>2982</v>
      </c>
      <c r="P25" s="118"/>
      <c r="Q25" s="136"/>
    </row>
    <row r="26" spans="2:17" ht="15" customHeight="1" x14ac:dyDescent="0.2">
      <c r="B26" s="8" t="s">
        <v>12</v>
      </c>
      <c r="C26" s="12" t="s">
        <v>34</v>
      </c>
      <c r="D26" s="12"/>
      <c r="E26" s="34">
        <v>1252</v>
      </c>
      <c r="F26" s="34"/>
      <c r="G26" s="34">
        <v>418</v>
      </c>
      <c r="H26" s="34"/>
      <c r="I26" s="34">
        <v>184</v>
      </c>
      <c r="J26" s="34"/>
      <c r="K26" s="34">
        <v>2138</v>
      </c>
      <c r="L26" s="34"/>
      <c r="M26" s="34">
        <v>630</v>
      </c>
      <c r="N26" s="34"/>
      <c r="O26" s="34">
        <v>1267</v>
      </c>
      <c r="P26" s="118"/>
      <c r="Q26" s="136"/>
    </row>
    <row r="27" spans="2:17" ht="15" customHeight="1" x14ac:dyDescent="0.2">
      <c r="B27" s="14" t="s">
        <v>13</v>
      </c>
      <c r="C27" s="15" t="s">
        <v>37</v>
      </c>
      <c r="D27" s="55"/>
      <c r="E27" s="34">
        <v>193</v>
      </c>
      <c r="F27" s="34"/>
      <c r="G27" s="34">
        <v>83</v>
      </c>
      <c r="H27" s="34"/>
      <c r="I27" s="34">
        <v>69</v>
      </c>
      <c r="J27" s="34"/>
      <c r="K27" s="34">
        <v>271</v>
      </c>
      <c r="L27" s="34"/>
      <c r="M27" s="34">
        <v>114</v>
      </c>
      <c r="N27" s="34"/>
      <c r="O27" s="34">
        <v>218</v>
      </c>
      <c r="P27" s="118"/>
      <c r="Q27" s="136"/>
    </row>
    <row r="28" spans="2:17" ht="15" customHeight="1" x14ac:dyDescent="0.2">
      <c r="B28" s="8" t="s">
        <v>14</v>
      </c>
      <c r="C28" s="13" t="s">
        <v>26</v>
      </c>
      <c r="D28" s="12"/>
      <c r="E28" s="34">
        <v>788</v>
      </c>
      <c r="F28" s="34"/>
      <c r="G28" s="34">
        <v>248</v>
      </c>
      <c r="H28" s="34"/>
      <c r="I28" s="34">
        <v>190</v>
      </c>
      <c r="J28" s="34"/>
      <c r="K28" s="34">
        <v>1356</v>
      </c>
      <c r="L28" s="34"/>
      <c r="M28" s="34">
        <v>430</v>
      </c>
      <c r="N28" s="34"/>
      <c r="O28" s="34">
        <v>734</v>
      </c>
      <c r="P28" s="118"/>
      <c r="Q28" s="136"/>
    </row>
    <row r="29" spans="2:17" ht="15" customHeight="1" x14ac:dyDescent="0.2">
      <c r="B29" s="8" t="s">
        <v>15</v>
      </c>
      <c r="C29" s="13" t="s">
        <v>38</v>
      </c>
      <c r="D29" s="12"/>
      <c r="E29" s="34">
        <v>3942</v>
      </c>
      <c r="F29" s="34"/>
      <c r="G29" s="34">
        <v>1786</v>
      </c>
      <c r="H29" s="34"/>
      <c r="I29" s="34">
        <v>2485</v>
      </c>
      <c r="J29" s="34"/>
      <c r="K29" s="34">
        <v>6269</v>
      </c>
      <c r="L29" s="34"/>
      <c r="M29" s="34">
        <v>2227</v>
      </c>
      <c r="N29" s="34"/>
      <c r="O29" s="34">
        <v>3702</v>
      </c>
      <c r="P29" s="118"/>
      <c r="Q29" s="136"/>
    </row>
    <row r="30" spans="2:17" ht="15" customHeight="1" x14ac:dyDescent="0.2">
      <c r="B30" s="8" t="s">
        <v>16</v>
      </c>
      <c r="C30" s="13" t="s">
        <v>39</v>
      </c>
      <c r="D30" s="12"/>
      <c r="E30" s="34">
        <v>459</v>
      </c>
      <c r="F30" s="34"/>
      <c r="G30" s="34">
        <v>161</v>
      </c>
      <c r="H30" s="34"/>
      <c r="I30" s="34">
        <v>103</v>
      </c>
      <c r="J30" s="34"/>
      <c r="K30" s="34">
        <v>797</v>
      </c>
      <c r="L30" s="34"/>
      <c r="M30" s="34">
        <v>229</v>
      </c>
      <c r="N30" s="34"/>
      <c r="O30" s="34">
        <v>472</v>
      </c>
      <c r="P30" s="118"/>
      <c r="Q30" s="136"/>
    </row>
    <row r="31" spans="2:17" ht="15" customHeight="1" x14ac:dyDescent="0.2">
      <c r="B31" s="8" t="s">
        <v>17</v>
      </c>
      <c r="C31" s="13" t="s">
        <v>40</v>
      </c>
      <c r="D31" s="12"/>
      <c r="E31" s="51">
        <v>2483</v>
      </c>
      <c r="F31" s="51"/>
      <c r="G31" s="51">
        <v>1260</v>
      </c>
      <c r="H31" s="51"/>
      <c r="I31" s="51">
        <v>848</v>
      </c>
      <c r="J31" s="51"/>
      <c r="K31" s="51">
        <v>4529</v>
      </c>
      <c r="L31" s="51"/>
      <c r="M31" s="51">
        <v>1358</v>
      </c>
      <c r="N31" s="51"/>
      <c r="O31" s="51">
        <v>2649</v>
      </c>
      <c r="P31" s="118"/>
      <c r="Q31" s="136"/>
    </row>
    <row r="32" spans="2:17" ht="15" customHeight="1" x14ac:dyDescent="0.2">
      <c r="B32" s="14" t="s">
        <v>18</v>
      </c>
      <c r="C32" s="15" t="s">
        <v>177</v>
      </c>
      <c r="D32" s="9"/>
      <c r="E32" s="51">
        <v>0</v>
      </c>
      <c r="G32" s="51">
        <v>0</v>
      </c>
      <c r="I32" s="51">
        <v>0</v>
      </c>
      <c r="K32" s="51">
        <v>0</v>
      </c>
      <c r="M32" s="51">
        <v>0</v>
      </c>
      <c r="O32" s="51">
        <v>0</v>
      </c>
      <c r="P32" s="118"/>
      <c r="Q32" s="136"/>
    </row>
    <row r="33" spans="2:16" ht="15" customHeight="1" x14ac:dyDescent="0.2">
      <c r="B33" s="14" t="s">
        <v>19</v>
      </c>
      <c r="C33" s="15" t="s">
        <v>175</v>
      </c>
      <c r="D33" s="9"/>
      <c r="E33" s="51">
        <v>6</v>
      </c>
      <c r="F33" s="51"/>
      <c r="G33" s="51">
        <v>0</v>
      </c>
      <c r="H33" s="51"/>
      <c r="I33" s="51">
        <v>0</v>
      </c>
      <c r="J33" s="51"/>
      <c r="K33" s="51">
        <v>5</v>
      </c>
      <c r="L33" s="51"/>
      <c r="M33" s="51">
        <v>3</v>
      </c>
      <c r="N33" s="51"/>
      <c r="O33" s="51">
        <v>5</v>
      </c>
      <c r="P33" s="118"/>
    </row>
    <row r="34" spans="2:16" ht="3.75" customHeight="1" x14ac:dyDescent="0.25">
      <c r="B34" s="22"/>
      <c r="C34" s="23"/>
      <c r="D34" s="32"/>
      <c r="E34" s="63"/>
      <c r="F34" s="42"/>
      <c r="G34" s="63"/>
      <c r="H34" s="42"/>
      <c r="I34" s="63"/>
      <c r="J34" s="42"/>
      <c r="K34" s="63"/>
      <c r="L34" s="42"/>
      <c r="M34" s="63"/>
      <c r="N34" s="42"/>
      <c r="O34" s="63"/>
    </row>
    <row r="35" spans="2:16" x14ac:dyDescent="0.2">
      <c r="C35" s="1"/>
      <c r="D35" s="9"/>
      <c r="E35" s="29"/>
      <c r="F35" s="9"/>
      <c r="G35" s="29"/>
      <c r="H35" s="9"/>
      <c r="I35" s="29"/>
      <c r="J35" s="9"/>
      <c r="K35" s="29"/>
      <c r="L35" s="9"/>
      <c r="M35" s="29"/>
      <c r="N35" s="9"/>
      <c r="O35" s="29"/>
    </row>
    <row r="36" spans="2:16" x14ac:dyDescent="0.25">
      <c r="D36" s="12"/>
      <c r="E36" s="29"/>
      <c r="F36" s="12"/>
      <c r="G36" s="29"/>
      <c r="H36" s="12"/>
      <c r="I36" s="29"/>
      <c r="J36" s="12"/>
      <c r="K36" s="29"/>
      <c r="L36" s="12"/>
      <c r="M36" s="29"/>
      <c r="N36" s="12"/>
      <c r="O36" s="29"/>
    </row>
    <row r="37" spans="2:16" x14ac:dyDescent="0.25">
      <c r="D37" s="12"/>
      <c r="F37" s="12"/>
      <c r="H37" s="12"/>
      <c r="J37" s="12"/>
      <c r="L37" s="12"/>
      <c r="N37" s="12"/>
    </row>
    <row r="38" spans="2:16" x14ac:dyDescent="0.25">
      <c r="D38" s="12"/>
      <c r="F38" s="12"/>
      <c r="H38" s="12"/>
      <c r="J38" s="12"/>
      <c r="L38" s="12"/>
      <c r="N38" s="12"/>
    </row>
    <row r="39" spans="2:16" x14ac:dyDescent="0.25">
      <c r="D39" s="12"/>
      <c r="F39" s="13"/>
      <c r="H39" s="13"/>
      <c r="J39" s="13"/>
      <c r="L39" s="13"/>
      <c r="N39" s="13"/>
    </row>
    <row r="40" spans="2:16" x14ac:dyDescent="0.25">
      <c r="D40" s="12"/>
      <c r="F40" s="13"/>
      <c r="H40" s="13"/>
      <c r="J40" s="13"/>
      <c r="L40" s="13"/>
      <c r="N40" s="13"/>
    </row>
    <row r="41" spans="2:16" x14ac:dyDescent="0.25">
      <c r="D41" s="12"/>
      <c r="F41" s="13"/>
      <c r="H41" s="13"/>
      <c r="J41" s="13"/>
      <c r="L41" s="13"/>
      <c r="N41" s="13"/>
    </row>
    <row r="42" spans="2:16" x14ac:dyDescent="0.25">
      <c r="D42" s="12"/>
      <c r="F42" s="13"/>
      <c r="H42" s="13"/>
      <c r="J42" s="13"/>
      <c r="L42" s="13"/>
      <c r="N42" s="13"/>
    </row>
    <row r="43" spans="2:16" x14ac:dyDescent="0.25">
      <c r="D43" s="12"/>
      <c r="F43" s="12"/>
      <c r="H43" s="12"/>
      <c r="J43" s="12"/>
      <c r="L43" s="12"/>
      <c r="N43" s="12"/>
    </row>
    <row r="44" spans="2:16" x14ac:dyDescent="0.25">
      <c r="D44" s="12"/>
      <c r="F44" s="13"/>
      <c r="H44" s="13"/>
      <c r="J44" s="13"/>
      <c r="L44" s="13"/>
      <c r="N44" s="13"/>
    </row>
    <row r="45" spans="2:16" x14ac:dyDescent="0.25">
      <c r="D45" s="12"/>
      <c r="F45" s="13"/>
      <c r="H45" s="13"/>
      <c r="J45" s="13"/>
      <c r="L45" s="13"/>
      <c r="N45" s="13"/>
    </row>
    <row r="46" spans="2:16" x14ac:dyDescent="0.25">
      <c r="D46" s="12"/>
      <c r="F46" s="13"/>
      <c r="H46" s="13"/>
      <c r="J46" s="13"/>
      <c r="L46" s="13"/>
      <c r="N46" s="13"/>
    </row>
    <row r="48" spans="2:16" x14ac:dyDescent="0.2">
      <c r="D48" s="19"/>
      <c r="F48" s="2"/>
      <c r="H48" s="2"/>
      <c r="J48" s="2"/>
      <c r="L48" s="2"/>
      <c r="N48" s="2"/>
    </row>
    <row r="49" spans="4:14" x14ac:dyDescent="0.2">
      <c r="D49" s="20"/>
      <c r="F49" s="4"/>
      <c r="H49" s="4"/>
      <c r="J49" s="4"/>
      <c r="L49" s="4"/>
      <c r="N49" s="4"/>
    </row>
    <row r="50" spans="4:14" x14ac:dyDescent="0.2">
      <c r="D50" s="20"/>
      <c r="F50" s="4"/>
      <c r="H50" s="4"/>
      <c r="J50" s="4"/>
      <c r="L50" s="4"/>
      <c r="N50" s="4"/>
    </row>
  </sheetData>
  <mergeCells count="5">
    <mergeCell ref="B3:O3"/>
    <mergeCell ref="B5:O5"/>
    <mergeCell ref="B6:O6"/>
    <mergeCell ref="B8:C10"/>
    <mergeCell ref="E8:O8"/>
  </mergeCells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O50"/>
  <sheetViews>
    <sheetView workbookViewId="0">
      <selection activeCell="B5" sqref="B5:N5"/>
    </sheetView>
  </sheetViews>
  <sheetFormatPr defaultRowHeight="14.25" x14ac:dyDescent="0.25"/>
  <cols>
    <col min="1" max="1" width="9.140625" style="28"/>
    <col min="2" max="2" width="17.28515625" style="28" bestFit="1" customWidth="1"/>
    <col min="3" max="3" width="0.85546875" style="29" customWidth="1"/>
    <col min="4" max="4" width="11.140625" style="28" customWidth="1"/>
    <col min="5" max="5" width="0.85546875" style="28" customWidth="1"/>
    <col min="6" max="6" width="10.7109375" style="28" customWidth="1"/>
    <col min="7" max="7" width="0.85546875" style="28" customWidth="1"/>
    <col min="8" max="8" width="11.140625" style="28" customWidth="1"/>
    <col min="9" max="9" width="0.85546875" style="28" customWidth="1"/>
    <col min="10" max="10" width="23.28515625" style="28" customWidth="1"/>
    <col min="11" max="11" width="0.85546875" style="28" customWidth="1"/>
    <col min="12" max="12" width="11" style="28" customWidth="1"/>
    <col min="13" max="13" width="0.85546875" style="28" customWidth="1"/>
    <col min="14" max="14" width="12.42578125" style="28" customWidth="1"/>
    <col min="15" max="16384" width="9.140625" style="28"/>
  </cols>
  <sheetData>
    <row r="2" spans="2:15" ht="15" x14ac:dyDescent="0.25">
      <c r="B2" s="27"/>
      <c r="D2" s="27"/>
      <c r="F2" s="27"/>
      <c r="N2" s="27" t="s">
        <v>187</v>
      </c>
    </row>
    <row r="3" spans="2:15" ht="41.25" customHeight="1" x14ac:dyDescent="0.25">
      <c r="B3" s="178" t="s">
        <v>188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2:15" ht="3.75" customHeight="1" x14ac:dyDescent="0.25"/>
    <row r="5" spans="2:15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5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2:15" ht="3" customHeight="1" x14ac:dyDescent="0.25">
      <c r="D7" s="29"/>
      <c r="F7" s="29"/>
      <c r="H7" s="29"/>
    </row>
    <row r="8" spans="2:15" ht="15.75" customHeight="1" x14ac:dyDescent="0.2">
      <c r="B8" s="186" t="s">
        <v>47</v>
      </c>
      <c r="C8" s="54"/>
      <c r="D8" s="187" t="s">
        <v>180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</row>
    <row r="9" spans="2:15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  <c r="K9" s="49"/>
      <c r="M9" s="49"/>
    </row>
    <row r="10" spans="2:15" s="31" customFormat="1" ht="41.25" customHeight="1" x14ac:dyDescent="0.2">
      <c r="B10" s="186"/>
      <c r="C10" s="54"/>
      <c r="D10" s="38" t="s">
        <v>181</v>
      </c>
      <c r="E10" s="26"/>
      <c r="F10" s="38" t="s">
        <v>182</v>
      </c>
      <c r="G10" s="26"/>
      <c r="H10" s="38" t="s">
        <v>183</v>
      </c>
      <c r="I10" s="26"/>
      <c r="J10" s="38" t="s">
        <v>186</v>
      </c>
      <c r="K10" s="26"/>
      <c r="L10" s="38" t="s">
        <v>184</v>
      </c>
      <c r="M10" s="26"/>
      <c r="N10" s="38" t="s">
        <v>185</v>
      </c>
    </row>
    <row r="11" spans="2:15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32"/>
    </row>
    <row r="12" spans="2:15" ht="17.25" customHeight="1" x14ac:dyDescent="0.2">
      <c r="B12" s="5" t="s">
        <v>20</v>
      </c>
      <c r="C12" s="43"/>
      <c r="D12" s="85">
        <v>56751</v>
      </c>
      <c r="E12" s="79"/>
      <c r="F12" s="85">
        <v>20152</v>
      </c>
      <c r="G12" s="79"/>
      <c r="H12" s="85">
        <v>10650</v>
      </c>
      <c r="I12" s="79"/>
      <c r="J12" s="85">
        <v>87431</v>
      </c>
      <c r="K12" s="79"/>
      <c r="L12" s="85">
        <v>26001</v>
      </c>
      <c r="M12" s="79"/>
      <c r="N12" s="85">
        <v>60374</v>
      </c>
      <c r="O12" s="119"/>
    </row>
    <row r="13" spans="2:15" ht="17.25" customHeight="1" x14ac:dyDescent="0.2">
      <c r="B13" s="17" t="s">
        <v>48</v>
      </c>
      <c r="C13" s="9"/>
      <c r="D13" s="34">
        <v>5484</v>
      </c>
      <c r="E13" s="34"/>
      <c r="F13" s="34">
        <v>1236</v>
      </c>
      <c r="G13" s="34"/>
      <c r="H13" s="34">
        <v>721</v>
      </c>
      <c r="I13" s="34"/>
      <c r="J13" s="34">
        <v>8276</v>
      </c>
      <c r="K13" s="34"/>
      <c r="L13" s="34">
        <v>1759</v>
      </c>
      <c r="M13" s="34"/>
      <c r="N13" s="34">
        <v>6785</v>
      </c>
      <c r="O13" s="119"/>
    </row>
    <row r="14" spans="2:15" ht="17.25" customHeight="1" x14ac:dyDescent="0.2">
      <c r="B14" s="17" t="s">
        <v>49</v>
      </c>
      <c r="C14" s="9"/>
      <c r="D14" s="34">
        <v>566</v>
      </c>
      <c r="E14" s="34"/>
      <c r="F14" s="34">
        <v>452</v>
      </c>
      <c r="G14" s="34"/>
      <c r="H14" s="34">
        <v>238</v>
      </c>
      <c r="I14" s="34"/>
      <c r="J14" s="34">
        <v>1183</v>
      </c>
      <c r="K14" s="34"/>
      <c r="L14" s="34">
        <v>308</v>
      </c>
      <c r="M14" s="34"/>
      <c r="N14" s="34">
        <v>791</v>
      </c>
      <c r="O14" s="119"/>
    </row>
    <row r="15" spans="2:15" ht="17.25" customHeight="1" x14ac:dyDescent="0.2">
      <c r="B15" s="17" t="s">
        <v>51</v>
      </c>
      <c r="C15" s="9"/>
      <c r="D15" s="34">
        <v>5893</v>
      </c>
      <c r="E15" s="34"/>
      <c r="F15" s="34">
        <v>2324</v>
      </c>
      <c r="G15" s="34"/>
      <c r="H15" s="34">
        <v>889</v>
      </c>
      <c r="I15" s="34"/>
      <c r="J15" s="34">
        <v>7893</v>
      </c>
      <c r="K15" s="34"/>
      <c r="L15" s="34">
        <v>1725</v>
      </c>
      <c r="M15" s="34"/>
      <c r="N15" s="34">
        <v>5140</v>
      </c>
      <c r="O15" s="119"/>
    </row>
    <row r="16" spans="2:15" ht="17.25" customHeight="1" x14ac:dyDescent="0.2">
      <c r="B16" s="17" t="s">
        <v>50</v>
      </c>
      <c r="C16" s="9"/>
      <c r="D16" s="34">
        <v>782</v>
      </c>
      <c r="E16" s="34"/>
      <c r="F16" s="34">
        <v>202</v>
      </c>
      <c r="G16" s="34"/>
      <c r="H16" s="34">
        <v>199</v>
      </c>
      <c r="I16" s="34"/>
      <c r="J16" s="34">
        <v>1496</v>
      </c>
      <c r="K16" s="34"/>
      <c r="L16" s="34">
        <v>382</v>
      </c>
      <c r="M16" s="34"/>
      <c r="N16" s="34">
        <v>1199</v>
      </c>
      <c r="O16" s="119"/>
    </row>
    <row r="17" spans="2:15" ht="17.25" customHeight="1" x14ac:dyDescent="0.2">
      <c r="B17" s="17" t="s">
        <v>52</v>
      </c>
      <c r="C17" s="9"/>
      <c r="D17" s="34">
        <v>528</v>
      </c>
      <c r="E17" s="34"/>
      <c r="F17" s="34">
        <v>201</v>
      </c>
      <c r="G17" s="34"/>
      <c r="H17" s="34">
        <v>128</v>
      </c>
      <c r="I17" s="34"/>
      <c r="J17" s="34">
        <v>1062</v>
      </c>
      <c r="K17" s="34"/>
      <c r="L17" s="34">
        <v>307</v>
      </c>
      <c r="M17" s="34"/>
      <c r="N17" s="34">
        <v>670</v>
      </c>
      <c r="O17" s="119"/>
    </row>
    <row r="18" spans="2:15" ht="17.25" customHeight="1" x14ac:dyDescent="0.2">
      <c r="B18" s="17" t="s">
        <v>53</v>
      </c>
      <c r="C18" s="9"/>
      <c r="D18" s="34">
        <v>2615</v>
      </c>
      <c r="E18" s="34"/>
      <c r="F18" s="34">
        <v>595</v>
      </c>
      <c r="G18" s="34"/>
      <c r="H18" s="34">
        <v>367</v>
      </c>
      <c r="I18" s="34"/>
      <c r="J18" s="34">
        <v>4180</v>
      </c>
      <c r="K18" s="34"/>
      <c r="L18" s="34">
        <v>1587</v>
      </c>
      <c r="M18" s="34"/>
      <c r="N18" s="34">
        <v>2940</v>
      </c>
      <c r="O18" s="119"/>
    </row>
    <row r="19" spans="2:15" ht="17.25" customHeight="1" x14ac:dyDescent="0.2">
      <c r="B19" s="17" t="s">
        <v>54</v>
      </c>
      <c r="C19" s="12"/>
      <c r="D19" s="34">
        <v>771</v>
      </c>
      <c r="E19" s="34"/>
      <c r="F19" s="34">
        <v>217</v>
      </c>
      <c r="G19" s="34"/>
      <c r="H19" s="34">
        <v>146</v>
      </c>
      <c r="I19" s="34"/>
      <c r="J19" s="34">
        <v>1128</v>
      </c>
      <c r="K19" s="34"/>
      <c r="L19" s="34">
        <v>178</v>
      </c>
      <c r="M19" s="34"/>
      <c r="N19" s="34">
        <v>730</v>
      </c>
      <c r="O19" s="119"/>
    </row>
    <row r="20" spans="2:15" ht="17.25" customHeight="1" x14ac:dyDescent="0.2">
      <c r="B20" s="17" t="s">
        <v>55</v>
      </c>
      <c r="C20" s="12"/>
      <c r="D20" s="34">
        <v>3286</v>
      </c>
      <c r="E20" s="34"/>
      <c r="F20" s="34">
        <v>1737</v>
      </c>
      <c r="G20" s="34"/>
      <c r="H20" s="34">
        <v>892</v>
      </c>
      <c r="I20" s="34"/>
      <c r="J20" s="34">
        <v>5748</v>
      </c>
      <c r="K20" s="34"/>
      <c r="L20" s="34">
        <v>1918</v>
      </c>
      <c r="M20" s="34"/>
      <c r="N20" s="34">
        <v>3780</v>
      </c>
      <c r="O20" s="119"/>
    </row>
    <row r="21" spans="2:15" ht="17.25" customHeight="1" x14ac:dyDescent="0.2">
      <c r="B21" s="17" t="s">
        <v>56</v>
      </c>
      <c r="C21" s="12"/>
      <c r="D21" s="34">
        <v>715</v>
      </c>
      <c r="E21" s="34"/>
      <c r="F21" s="34">
        <v>397</v>
      </c>
      <c r="G21" s="34"/>
      <c r="H21" s="34">
        <v>203</v>
      </c>
      <c r="I21" s="34"/>
      <c r="J21" s="34">
        <v>1294</v>
      </c>
      <c r="K21" s="34"/>
      <c r="L21" s="34">
        <v>196</v>
      </c>
      <c r="M21" s="34"/>
      <c r="N21" s="34">
        <v>945</v>
      </c>
      <c r="O21" s="119"/>
    </row>
    <row r="22" spans="2:15" ht="17.25" customHeight="1" x14ac:dyDescent="0.2">
      <c r="B22" s="17" t="s">
        <v>57</v>
      </c>
      <c r="C22" s="12"/>
      <c r="D22" s="34">
        <v>3209</v>
      </c>
      <c r="E22" s="34"/>
      <c r="F22" s="34">
        <v>1552</v>
      </c>
      <c r="G22" s="34"/>
      <c r="H22" s="34">
        <v>744</v>
      </c>
      <c r="I22" s="34"/>
      <c r="J22" s="34">
        <v>5213</v>
      </c>
      <c r="K22" s="34"/>
      <c r="L22" s="34">
        <v>1506</v>
      </c>
      <c r="M22" s="34"/>
      <c r="N22" s="34">
        <v>3714</v>
      </c>
      <c r="O22" s="119"/>
    </row>
    <row r="23" spans="2:15" ht="17.25" customHeight="1" x14ac:dyDescent="0.2">
      <c r="B23" s="17" t="s">
        <v>58</v>
      </c>
      <c r="C23" s="12"/>
      <c r="D23" s="34">
        <v>12635</v>
      </c>
      <c r="E23" s="34"/>
      <c r="F23" s="34">
        <v>3622</v>
      </c>
      <c r="G23" s="34"/>
      <c r="H23" s="34">
        <v>1937</v>
      </c>
      <c r="I23" s="34"/>
      <c r="J23" s="34">
        <v>18155</v>
      </c>
      <c r="K23" s="34"/>
      <c r="L23" s="34">
        <v>7664</v>
      </c>
      <c r="M23" s="34"/>
      <c r="N23" s="34">
        <v>12289</v>
      </c>
      <c r="O23" s="119"/>
    </row>
    <row r="24" spans="2:15" ht="17.25" customHeight="1" x14ac:dyDescent="0.2">
      <c r="B24" s="17" t="s">
        <v>59</v>
      </c>
      <c r="C24" s="12"/>
      <c r="D24" s="34">
        <v>259</v>
      </c>
      <c r="E24" s="34"/>
      <c r="F24" s="34">
        <v>146</v>
      </c>
      <c r="G24" s="34"/>
      <c r="H24" s="34">
        <v>77</v>
      </c>
      <c r="I24" s="34"/>
      <c r="J24" s="34">
        <v>413</v>
      </c>
      <c r="K24" s="34"/>
      <c r="L24" s="34">
        <v>150</v>
      </c>
      <c r="M24" s="34"/>
      <c r="N24" s="34">
        <v>275</v>
      </c>
      <c r="O24" s="119"/>
    </row>
    <row r="25" spans="2:15" ht="17.25" customHeight="1" x14ac:dyDescent="0.2">
      <c r="B25" s="17" t="s">
        <v>60</v>
      </c>
      <c r="C25" s="12"/>
      <c r="D25" s="34">
        <v>8025</v>
      </c>
      <c r="E25" s="34"/>
      <c r="F25" s="34">
        <v>2359</v>
      </c>
      <c r="G25" s="34"/>
      <c r="H25" s="34">
        <v>1092</v>
      </c>
      <c r="I25" s="34"/>
      <c r="J25" s="34">
        <v>14058</v>
      </c>
      <c r="K25" s="34"/>
      <c r="L25" s="34">
        <v>3149</v>
      </c>
      <c r="M25" s="34"/>
      <c r="N25" s="34">
        <v>8644</v>
      </c>
      <c r="O25" s="119"/>
    </row>
    <row r="26" spans="2:15" ht="17.25" customHeight="1" x14ac:dyDescent="0.2">
      <c r="B26" s="17" t="s">
        <v>61</v>
      </c>
      <c r="C26" s="12"/>
      <c r="D26" s="34">
        <v>2775</v>
      </c>
      <c r="E26" s="34"/>
      <c r="F26" s="34">
        <v>1274</v>
      </c>
      <c r="G26" s="34"/>
      <c r="H26" s="34">
        <v>854</v>
      </c>
      <c r="I26" s="34"/>
      <c r="J26" s="34">
        <v>4309</v>
      </c>
      <c r="K26" s="34"/>
      <c r="L26" s="34">
        <v>1633</v>
      </c>
      <c r="M26" s="34"/>
      <c r="N26" s="34">
        <v>3520</v>
      </c>
      <c r="O26" s="119"/>
    </row>
    <row r="27" spans="2:15" ht="17.25" customHeight="1" x14ac:dyDescent="0.2">
      <c r="B27" s="17" t="s">
        <v>62</v>
      </c>
      <c r="C27" s="55"/>
      <c r="D27" s="34">
        <v>3301</v>
      </c>
      <c r="E27" s="34"/>
      <c r="F27" s="34">
        <v>1359</v>
      </c>
      <c r="G27" s="34"/>
      <c r="H27" s="34">
        <v>348</v>
      </c>
      <c r="I27" s="34"/>
      <c r="J27" s="34">
        <v>4333</v>
      </c>
      <c r="K27" s="34"/>
      <c r="L27" s="34">
        <v>1177</v>
      </c>
      <c r="M27" s="34"/>
      <c r="N27" s="34">
        <v>2500</v>
      </c>
      <c r="O27" s="119"/>
    </row>
    <row r="28" spans="2:15" ht="17.25" customHeight="1" x14ac:dyDescent="0.2">
      <c r="B28" s="17" t="s">
        <v>63</v>
      </c>
      <c r="C28" s="12"/>
      <c r="D28" s="34">
        <v>1796</v>
      </c>
      <c r="E28" s="34"/>
      <c r="F28" s="34">
        <v>561</v>
      </c>
      <c r="G28" s="34"/>
      <c r="H28" s="34">
        <v>403</v>
      </c>
      <c r="I28" s="34"/>
      <c r="J28" s="34">
        <v>3044</v>
      </c>
      <c r="K28" s="34"/>
      <c r="L28" s="34">
        <v>794</v>
      </c>
      <c r="M28" s="34"/>
      <c r="N28" s="34">
        <v>1940</v>
      </c>
      <c r="O28" s="119"/>
    </row>
    <row r="29" spans="2:15" ht="17.25" customHeight="1" x14ac:dyDescent="0.2">
      <c r="B29" s="17" t="s">
        <v>64</v>
      </c>
      <c r="C29" s="12"/>
      <c r="D29" s="34">
        <v>1400</v>
      </c>
      <c r="E29" s="34"/>
      <c r="F29" s="34">
        <v>367</v>
      </c>
      <c r="G29" s="34"/>
      <c r="H29" s="34">
        <v>372</v>
      </c>
      <c r="I29" s="34"/>
      <c r="J29" s="34">
        <v>1916</v>
      </c>
      <c r="K29" s="34"/>
      <c r="L29" s="34">
        <v>713</v>
      </c>
      <c r="M29" s="34"/>
      <c r="N29" s="34">
        <v>1490</v>
      </c>
      <c r="O29" s="119"/>
    </row>
    <row r="30" spans="2:15" ht="17.25" customHeight="1" x14ac:dyDescent="0.2">
      <c r="B30" s="17" t="s">
        <v>65</v>
      </c>
      <c r="C30" s="12"/>
      <c r="D30" s="34">
        <v>2711</v>
      </c>
      <c r="E30" s="34"/>
      <c r="F30" s="34">
        <v>1551</v>
      </c>
      <c r="G30" s="34"/>
      <c r="H30" s="34">
        <v>1040</v>
      </c>
      <c r="I30" s="34"/>
      <c r="J30" s="34">
        <v>3730</v>
      </c>
      <c r="K30" s="34"/>
      <c r="L30" s="34">
        <v>855</v>
      </c>
      <c r="M30" s="34"/>
      <c r="N30" s="34">
        <v>3022</v>
      </c>
      <c r="O30" s="119"/>
    </row>
    <row r="31" spans="2:15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</row>
    <row r="32" spans="2:15" x14ac:dyDescent="0.25">
      <c r="C32" s="9"/>
      <c r="E32" s="11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3"/>
      <c r="K39" s="13"/>
      <c r="M39" s="13"/>
    </row>
    <row r="40" spans="3:13" x14ac:dyDescent="0.25">
      <c r="C40" s="12"/>
      <c r="E40" s="13"/>
      <c r="G40" s="13"/>
      <c r="I40" s="13"/>
      <c r="K40" s="13"/>
      <c r="M40" s="13"/>
    </row>
    <row r="41" spans="3:13" x14ac:dyDescent="0.25">
      <c r="C41" s="12"/>
      <c r="E41" s="13"/>
      <c r="G41" s="13"/>
      <c r="I41" s="13"/>
      <c r="K41" s="13"/>
      <c r="M41" s="13"/>
    </row>
    <row r="42" spans="3:13" x14ac:dyDescent="0.25">
      <c r="C42" s="12"/>
      <c r="E42" s="13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3"/>
      <c r="K44" s="13"/>
      <c r="M44" s="13"/>
    </row>
    <row r="45" spans="3:13" x14ac:dyDescent="0.25">
      <c r="C45" s="12"/>
      <c r="E45" s="13"/>
      <c r="G45" s="13"/>
      <c r="I45" s="13"/>
      <c r="K45" s="13"/>
      <c r="M45" s="13"/>
    </row>
    <row r="46" spans="3:13" x14ac:dyDescent="0.25">
      <c r="C46" s="12"/>
      <c r="E46" s="13"/>
      <c r="G46" s="13"/>
      <c r="I46" s="13"/>
      <c r="K46" s="13"/>
      <c r="M46" s="13"/>
    </row>
    <row r="48" spans="3:13" x14ac:dyDescent="0.2">
      <c r="C48" s="19"/>
      <c r="E48" s="2"/>
      <c r="G48" s="2"/>
      <c r="I48" s="2"/>
      <c r="K48" s="2"/>
      <c r="M48" s="2"/>
    </row>
    <row r="49" spans="3:13" x14ac:dyDescent="0.2">
      <c r="C49" s="20"/>
      <c r="E49" s="4"/>
      <c r="G49" s="4"/>
      <c r="I49" s="4"/>
      <c r="K49" s="4"/>
      <c r="M49" s="4"/>
    </row>
    <row r="50" spans="3:13" x14ac:dyDescent="0.2">
      <c r="C50" s="20"/>
      <c r="E50" s="4"/>
      <c r="G50" s="4"/>
      <c r="I50" s="4"/>
      <c r="K50" s="4"/>
      <c r="M50" s="4"/>
    </row>
  </sheetData>
  <mergeCells count="5">
    <mergeCell ref="B3:N3"/>
    <mergeCell ref="B5:N5"/>
    <mergeCell ref="B6:N6"/>
    <mergeCell ref="B8:B10"/>
    <mergeCell ref="D8:N8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E35"/>
  <sheetViews>
    <sheetView workbookViewId="0"/>
  </sheetViews>
  <sheetFormatPr defaultRowHeight="14.25" x14ac:dyDescent="0.25"/>
  <cols>
    <col min="1" max="1" width="9.140625" style="28"/>
    <col min="2" max="2" width="26.85546875" style="28" customWidth="1"/>
    <col min="3" max="3" width="0.85546875" style="28" customWidth="1"/>
    <col min="4" max="4" width="19.85546875" style="28" customWidth="1"/>
    <col min="5" max="16384" width="9.140625" style="28"/>
  </cols>
  <sheetData>
    <row r="2" spans="2:5" ht="15" x14ac:dyDescent="0.25">
      <c r="D2" s="27" t="s">
        <v>46</v>
      </c>
    </row>
    <row r="3" spans="2:5" ht="51" customHeight="1" x14ac:dyDescent="0.25">
      <c r="B3" s="178" t="s">
        <v>66</v>
      </c>
      <c r="C3" s="178"/>
      <c r="D3" s="178"/>
    </row>
    <row r="4" spans="2:5" ht="3.75" customHeight="1" x14ac:dyDescent="0.25"/>
    <row r="5" spans="2:5" x14ac:dyDescent="0.25">
      <c r="B5" s="180">
        <v>2015</v>
      </c>
      <c r="C5" s="180"/>
      <c r="D5" s="180"/>
    </row>
    <row r="6" spans="2:5" x14ac:dyDescent="0.25">
      <c r="B6" s="179" t="s">
        <v>45</v>
      </c>
      <c r="C6" s="179"/>
      <c r="D6" s="179"/>
    </row>
    <row r="7" spans="2:5" ht="3" customHeight="1" x14ac:dyDescent="0.25"/>
    <row r="8" spans="2:5" ht="33" customHeight="1" x14ac:dyDescent="0.2">
      <c r="B8" s="16" t="s">
        <v>47</v>
      </c>
      <c r="C8" s="30"/>
      <c r="D8" s="125" t="s">
        <v>42</v>
      </c>
    </row>
    <row r="9" spans="2:5" ht="3.75" customHeight="1" x14ac:dyDescent="0.25">
      <c r="B9" s="32"/>
      <c r="C9" s="32"/>
      <c r="D9" s="32"/>
    </row>
    <row r="10" spans="2:5" ht="23.25" customHeight="1" x14ac:dyDescent="0.25">
      <c r="B10" s="5" t="s">
        <v>20</v>
      </c>
      <c r="C10" s="33"/>
      <c r="D10" s="7">
        <v>287615</v>
      </c>
      <c r="E10" s="44"/>
    </row>
    <row r="11" spans="2:5" ht="23.25" customHeight="1" x14ac:dyDescent="0.25">
      <c r="B11" s="17" t="s">
        <v>48</v>
      </c>
      <c r="C11" s="9"/>
      <c r="D11" s="34">
        <v>20372</v>
      </c>
    </row>
    <row r="12" spans="2:5" ht="23.25" customHeight="1" x14ac:dyDescent="0.25">
      <c r="B12" s="17" t="s">
        <v>49</v>
      </c>
      <c r="C12" s="11"/>
      <c r="D12" s="34">
        <v>4593</v>
      </c>
    </row>
    <row r="13" spans="2:5" ht="23.25" customHeight="1" x14ac:dyDescent="0.25">
      <c r="B13" s="17" t="s">
        <v>51</v>
      </c>
      <c r="C13" s="11"/>
      <c r="D13" s="34">
        <v>25761</v>
      </c>
    </row>
    <row r="14" spans="2:5" ht="23.25" customHeight="1" x14ac:dyDescent="0.25">
      <c r="B14" s="17" t="s">
        <v>50</v>
      </c>
      <c r="C14" s="9"/>
      <c r="D14" s="34">
        <v>3732</v>
      </c>
    </row>
    <row r="15" spans="2:5" ht="23.25" customHeight="1" x14ac:dyDescent="0.25">
      <c r="B15" s="17" t="s">
        <v>52</v>
      </c>
      <c r="C15" s="11"/>
      <c r="D15" s="34">
        <v>5449</v>
      </c>
    </row>
    <row r="16" spans="2:5" ht="23.25" customHeight="1" x14ac:dyDescent="0.25">
      <c r="B16" s="17" t="s">
        <v>53</v>
      </c>
      <c r="C16" s="9"/>
      <c r="D16" s="34">
        <v>11460</v>
      </c>
    </row>
    <row r="17" spans="2:4" ht="23.25" customHeight="1" x14ac:dyDescent="0.25">
      <c r="B17" s="17" t="s">
        <v>54</v>
      </c>
      <c r="C17" s="12"/>
      <c r="D17" s="34">
        <v>5326</v>
      </c>
    </row>
    <row r="18" spans="2:4" ht="23.25" customHeight="1" x14ac:dyDescent="0.25">
      <c r="B18" s="17" t="s">
        <v>55</v>
      </c>
      <c r="C18" s="12"/>
      <c r="D18" s="34">
        <v>17599</v>
      </c>
    </row>
    <row r="19" spans="2:4" ht="23.25" customHeight="1" x14ac:dyDescent="0.25">
      <c r="B19" s="17" t="s">
        <v>56</v>
      </c>
      <c r="C19" s="12"/>
      <c r="D19" s="34">
        <v>4432</v>
      </c>
    </row>
    <row r="20" spans="2:4" ht="23.25" customHeight="1" x14ac:dyDescent="0.25">
      <c r="B20" s="17" t="s">
        <v>57</v>
      </c>
      <c r="C20" s="13"/>
      <c r="D20" s="34">
        <v>16471</v>
      </c>
    </row>
    <row r="21" spans="2:4" ht="23.25" customHeight="1" x14ac:dyDescent="0.25">
      <c r="B21" s="17" t="s">
        <v>58</v>
      </c>
      <c r="C21" s="13"/>
      <c r="D21" s="34">
        <v>65803</v>
      </c>
    </row>
    <row r="22" spans="2:4" ht="23.25" customHeight="1" x14ac:dyDescent="0.25">
      <c r="B22" s="17" t="s">
        <v>59</v>
      </c>
      <c r="C22" s="13"/>
      <c r="D22" s="34">
        <v>3150</v>
      </c>
    </row>
    <row r="23" spans="2:4" ht="23.25" customHeight="1" x14ac:dyDescent="0.25">
      <c r="B23" s="17" t="s">
        <v>60</v>
      </c>
      <c r="C23" s="13"/>
      <c r="D23" s="34">
        <v>52630</v>
      </c>
    </row>
    <row r="24" spans="2:4" ht="23.25" customHeight="1" x14ac:dyDescent="0.25">
      <c r="B24" s="17" t="s">
        <v>61</v>
      </c>
      <c r="C24" s="12"/>
      <c r="D24" s="34">
        <v>12842</v>
      </c>
    </row>
    <row r="25" spans="2:4" ht="23.25" customHeight="1" x14ac:dyDescent="0.25">
      <c r="B25" s="17" t="s">
        <v>62</v>
      </c>
      <c r="C25" s="13"/>
      <c r="D25" s="34">
        <v>16054</v>
      </c>
    </row>
    <row r="26" spans="2:4" ht="23.25" customHeight="1" x14ac:dyDescent="0.25">
      <c r="B26" s="17" t="s">
        <v>63</v>
      </c>
      <c r="C26" s="13"/>
      <c r="D26" s="34">
        <v>7698</v>
      </c>
    </row>
    <row r="27" spans="2:4" ht="23.25" customHeight="1" x14ac:dyDescent="0.25">
      <c r="B27" s="17" t="s">
        <v>64</v>
      </c>
      <c r="C27" s="13"/>
      <c r="D27" s="34">
        <v>4976</v>
      </c>
    </row>
    <row r="28" spans="2:4" ht="23.25" customHeight="1" x14ac:dyDescent="0.25">
      <c r="B28" s="17" t="s">
        <v>65</v>
      </c>
      <c r="C28" s="13"/>
      <c r="D28" s="34">
        <v>9267</v>
      </c>
    </row>
    <row r="29" spans="2:4" ht="3.75" customHeight="1" x14ac:dyDescent="0.25">
      <c r="B29" s="32"/>
      <c r="C29" s="32"/>
      <c r="D29" s="32"/>
    </row>
    <row r="30" spans="2:4" x14ac:dyDescent="0.2">
      <c r="B30" s="1"/>
      <c r="C30" s="2"/>
      <c r="D30" s="44"/>
    </row>
    <row r="31" spans="2:4" x14ac:dyDescent="0.2">
      <c r="B31" s="3"/>
      <c r="C31" s="4"/>
    </row>
    <row r="33" spans="2:3" x14ac:dyDescent="0.2">
      <c r="B33" s="1"/>
      <c r="C33" s="2"/>
    </row>
    <row r="34" spans="2:3" x14ac:dyDescent="0.2">
      <c r="B34" s="3"/>
      <c r="C34" s="4"/>
    </row>
    <row r="35" spans="2:3" x14ac:dyDescent="0.2">
      <c r="B35" s="4"/>
      <c r="C35" s="4"/>
    </row>
  </sheetData>
  <mergeCells count="3">
    <mergeCell ref="B3:D3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AB52"/>
  <sheetViews>
    <sheetView zoomScaleNormal="100" workbookViewId="0">
      <selection activeCell="B6" sqref="B6:AA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8.85546875" style="28" bestFit="1" customWidth="1"/>
    <col min="6" max="6" width="0.85546875" style="29" customWidth="1"/>
    <col min="7" max="7" width="7.85546875" style="28" bestFit="1" customWidth="1"/>
    <col min="8" max="8" width="0.85546875" style="28" customWidth="1"/>
    <col min="9" max="9" width="8.85546875" style="28" bestFit="1" customWidth="1"/>
    <col min="10" max="10" width="0.85546875" style="28" customWidth="1"/>
    <col min="11" max="11" width="7.85546875" style="28" bestFit="1" customWidth="1"/>
    <col min="12" max="12" width="0.85546875" style="28" customWidth="1"/>
    <col min="13" max="13" width="7.85546875" style="28" bestFit="1" customWidth="1"/>
    <col min="14" max="14" width="0.85546875" style="28" customWidth="1"/>
    <col min="15" max="15" width="6.85546875" style="28" bestFit="1" customWidth="1"/>
    <col min="16" max="16" width="0.85546875" style="28" customWidth="1"/>
    <col min="17" max="17" width="9" style="28" customWidth="1"/>
    <col min="18" max="18" width="0.85546875" style="28" customWidth="1"/>
    <col min="19" max="19" width="7.85546875" style="28" customWidth="1"/>
    <col min="20" max="20" width="0.85546875" style="28" customWidth="1"/>
    <col min="21" max="21" width="7.85546875" style="28" bestFit="1" customWidth="1"/>
    <col min="22" max="22" width="0.85546875" style="28" customWidth="1"/>
    <col min="23" max="23" width="6.85546875" style="28" bestFit="1" customWidth="1"/>
    <col min="24" max="24" width="0.85546875" style="29" customWidth="1"/>
    <col min="25" max="25" width="8.85546875" style="28" customWidth="1"/>
    <col min="26" max="26" width="0.85546875" style="29" customWidth="1"/>
    <col min="27" max="27" width="8.5703125" style="28" customWidth="1"/>
    <col min="28" max="16384" width="9.140625" style="28"/>
  </cols>
  <sheetData>
    <row r="2" spans="2:28" ht="15" x14ac:dyDescent="0.25">
      <c r="C2" s="27"/>
      <c r="E2" s="27"/>
      <c r="G2" s="27"/>
      <c r="I2" s="27"/>
      <c r="AA2" s="27" t="s">
        <v>190</v>
      </c>
    </row>
    <row r="3" spans="2:28" ht="27" customHeight="1" x14ac:dyDescent="0.25">
      <c r="B3" s="178" t="s">
        <v>189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</row>
    <row r="4" spans="2:28" ht="3.75" customHeight="1" x14ac:dyDescent="0.25"/>
    <row r="5" spans="2:28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</row>
    <row r="6" spans="2:28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</row>
    <row r="7" spans="2:28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</row>
    <row r="8" spans="2:28" ht="14.25" customHeight="1" x14ac:dyDescent="0.2">
      <c r="B8" s="186" t="s">
        <v>43</v>
      </c>
      <c r="C8" s="186"/>
      <c r="D8" s="54"/>
      <c r="E8" s="187" t="s">
        <v>180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</row>
    <row r="9" spans="2:28" s="29" customFormat="1" ht="3.75" customHeight="1" x14ac:dyDescent="0.2">
      <c r="B9" s="186"/>
      <c r="C9" s="186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</row>
    <row r="10" spans="2:28" s="29" customFormat="1" ht="65.25" customHeight="1" x14ac:dyDescent="0.2">
      <c r="B10" s="186"/>
      <c r="C10" s="186"/>
      <c r="D10" s="54"/>
      <c r="E10" s="190" t="s">
        <v>181</v>
      </c>
      <c r="F10" s="190"/>
      <c r="G10" s="190"/>
      <c r="H10" s="50"/>
      <c r="I10" s="190" t="s">
        <v>182</v>
      </c>
      <c r="J10" s="190"/>
      <c r="K10" s="190"/>
      <c r="L10" s="50"/>
      <c r="M10" s="190" t="s">
        <v>183</v>
      </c>
      <c r="N10" s="190"/>
      <c r="O10" s="190"/>
      <c r="P10" s="50"/>
      <c r="Q10" s="190" t="s">
        <v>186</v>
      </c>
      <c r="R10" s="190"/>
      <c r="S10" s="190"/>
      <c r="T10" s="50"/>
      <c r="U10" s="190" t="s">
        <v>184</v>
      </c>
      <c r="V10" s="190"/>
      <c r="W10" s="190"/>
      <c r="X10" s="50"/>
      <c r="Y10" s="190" t="s">
        <v>185</v>
      </c>
      <c r="Z10" s="190"/>
      <c r="AA10" s="190"/>
    </row>
    <row r="11" spans="2:28" s="29" customFormat="1" ht="3.75" customHeight="1" x14ac:dyDescent="0.2">
      <c r="B11" s="186"/>
      <c r="C11" s="186"/>
      <c r="D11" s="54"/>
      <c r="E11" s="53"/>
      <c r="F11" s="54"/>
      <c r="G11" s="53"/>
      <c r="H11" s="49"/>
      <c r="I11" s="53"/>
      <c r="J11" s="49"/>
      <c r="K11" s="53"/>
      <c r="L11" s="49"/>
      <c r="M11" s="53"/>
      <c r="N11" s="49"/>
      <c r="O11" s="53"/>
      <c r="P11" s="49"/>
      <c r="Q11" s="53"/>
      <c r="R11" s="49"/>
      <c r="S11" s="53"/>
      <c r="T11" s="49"/>
      <c r="U11" s="53"/>
      <c r="V11" s="49"/>
      <c r="W11" s="53"/>
      <c r="X11" s="49"/>
      <c r="Y11" s="53"/>
      <c r="Z11" s="49"/>
      <c r="AA11" s="53"/>
    </row>
    <row r="12" spans="2:28" s="62" customFormat="1" ht="54" customHeight="1" x14ac:dyDescent="0.25">
      <c r="B12" s="186"/>
      <c r="C12" s="186"/>
      <c r="D12" s="61"/>
      <c r="E12" s="58" t="s">
        <v>375</v>
      </c>
      <c r="F12" s="61"/>
      <c r="G12" s="58" t="s">
        <v>191</v>
      </c>
      <c r="H12" s="59"/>
      <c r="I12" s="58" t="s">
        <v>375</v>
      </c>
      <c r="J12" s="61"/>
      <c r="K12" s="58" t="s">
        <v>191</v>
      </c>
      <c r="L12" s="59"/>
      <c r="M12" s="58" t="s">
        <v>375</v>
      </c>
      <c r="N12" s="61"/>
      <c r="O12" s="58" t="s">
        <v>191</v>
      </c>
      <c r="P12" s="59"/>
      <c r="Q12" s="58" t="s">
        <v>375</v>
      </c>
      <c r="R12" s="61"/>
      <c r="S12" s="58" t="s">
        <v>191</v>
      </c>
      <c r="T12" s="59"/>
      <c r="U12" s="58" t="s">
        <v>375</v>
      </c>
      <c r="V12" s="61"/>
      <c r="W12" s="58" t="s">
        <v>191</v>
      </c>
      <c r="X12" s="59"/>
      <c r="Y12" s="58" t="s">
        <v>375</v>
      </c>
      <c r="Z12" s="61"/>
      <c r="AA12" s="58" t="s">
        <v>191</v>
      </c>
    </row>
    <row r="13" spans="2:28" ht="3.75" customHeight="1" x14ac:dyDescent="0.25">
      <c r="B13" s="32"/>
      <c r="C13" s="32"/>
      <c r="D13" s="42"/>
      <c r="E13" s="42"/>
      <c r="F13" s="42"/>
      <c r="G13" s="42"/>
      <c r="H13" s="32"/>
      <c r="I13" s="42"/>
      <c r="J13" s="32"/>
      <c r="K13" s="42"/>
      <c r="L13" s="32"/>
      <c r="M13" s="42"/>
      <c r="N13" s="32"/>
      <c r="O13" s="42"/>
      <c r="P13" s="32"/>
      <c r="Q13" s="42"/>
      <c r="R13" s="32"/>
      <c r="S13" s="42"/>
      <c r="T13" s="32"/>
      <c r="U13" s="42"/>
      <c r="V13" s="32"/>
      <c r="W13" s="42"/>
      <c r="X13" s="42"/>
      <c r="Y13" s="42"/>
      <c r="Z13" s="42"/>
      <c r="AA13" s="42"/>
    </row>
    <row r="14" spans="2:28" ht="14.25" customHeight="1" x14ac:dyDescent="0.2">
      <c r="C14" s="5" t="s">
        <v>20</v>
      </c>
      <c r="D14" s="43"/>
      <c r="E14" s="85">
        <v>1481644</v>
      </c>
      <c r="F14" s="79"/>
      <c r="G14" s="85">
        <v>193516</v>
      </c>
      <c r="H14" s="79"/>
      <c r="I14" s="106">
        <v>880967.9999999986</v>
      </c>
      <c r="J14" s="147"/>
      <c r="K14" s="106">
        <v>124258.9999999994</v>
      </c>
      <c r="L14" s="94"/>
      <c r="M14" s="106">
        <v>454755.00000000035</v>
      </c>
      <c r="N14" s="94"/>
      <c r="O14" s="106">
        <v>36734.99999999992</v>
      </c>
      <c r="P14" s="94"/>
      <c r="Q14" s="106">
        <v>2164733.9999999916</v>
      </c>
      <c r="R14" s="94"/>
      <c r="S14" s="106">
        <v>220507.99999999857</v>
      </c>
      <c r="T14" s="94"/>
      <c r="U14" s="106">
        <v>825329.0000000064</v>
      </c>
      <c r="V14" s="94"/>
      <c r="W14" s="106">
        <v>57159.99999999992</v>
      </c>
      <c r="X14" s="94"/>
      <c r="Y14" s="106">
        <v>1659391.9999999818</v>
      </c>
      <c r="Z14" s="106"/>
      <c r="AA14" s="106">
        <v>245667.99999999852</v>
      </c>
      <c r="AB14" s="146"/>
    </row>
    <row r="15" spans="2:28" ht="15" customHeight="1" x14ac:dyDescent="0.2">
      <c r="B15" s="8" t="s">
        <v>21</v>
      </c>
      <c r="C15" s="9" t="s">
        <v>27</v>
      </c>
      <c r="D15" s="9"/>
      <c r="E15" s="86">
        <v>20938</v>
      </c>
      <c r="F15" s="83"/>
      <c r="G15" s="86">
        <v>3027</v>
      </c>
      <c r="H15" s="84"/>
      <c r="I15" s="87">
        <v>10085.999999999982</v>
      </c>
      <c r="J15" s="147"/>
      <c r="K15" s="87">
        <v>1142.0000000000002</v>
      </c>
      <c r="L15" s="84"/>
      <c r="M15" s="87">
        <v>6794.9999999999955</v>
      </c>
      <c r="N15" s="84"/>
      <c r="O15" s="87">
        <v>889.00000000000011</v>
      </c>
      <c r="P15" s="84"/>
      <c r="Q15" s="87">
        <v>35546</v>
      </c>
      <c r="R15" s="84"/>
      <c r="S15" s="87">
        <v>5583.9999999999891</v>
      </c>
      <c r="T15" s="84"/>
      <c r="U15" s="87">
        <v>6109.9999999999945</v>
      </c>
      <c r="V15" s="84"/>
      <c r="W15" s="87">
        <v>787</v>
      </c>
      <c r="X15" s="84"/>
      <c r="Y15" s="87">
        <v>27860.999999999975</v>
      </c>
      <c r="Z15" s="87"/>
      <c r="AA15" s="87">
        <v>5741.0000000000055</v>
      </c>
      <c r="AB15" s="146"/>
    </row>
    <row r="16" spans="2:28" ht="15" customHeight="1" x14ac:dyDescent="0.2">
      <c r="B16" s="10" t="s">
        <v>0</v>
      </c>
      <c r="C16" s="11" t="s">
        <v>22</v>
      </c>
      <c r="D16" s="9"/>
      <c r="E16" s="86">
        <v>10715</v>
      </c>
      <c r="F16" s="83"/>
      <c r="G16" s="86">
        <v>1081</v>
      </c>
      <c r="H16" s="84"/>
      <c r="I16" s="87">
        <v>5194.9999999999973</v>
      </c>
      <c r="J16" s="147"/>
      <c r="K16" s="87">
        <v>517</v>
      </c>
      <c r="L16" s="84"/>
      <c r="M16" s="87">
        <v>95.000000000000014</v>
      </c>
      <c r="N16" s="84"/>
      <c r="O16" s="87">
        <v>9</v>
      </c>
      <c r="P16" s="84"/>
      <c r="Q16" s="87">
        <v>6614.9999999999973</v>
      </c>
      <c r="R16" s="84"/>
      <c r="S16" s="87">
        <v>621.00000000000011</v>
      </c>
      <c r="T16" s="84"/>
      <c r="U16" s="87">
        <v>868.00000000000034</v>
      </c>
      <c r="V16" s="84"/>
      <c r="W16" s="87">
        <v>170.00000000000006</v>
      </c>
      <c r="X16" s="84"/>
      <c r="Y16" s="87">
        <v>14461.999999999995</v>
      </c>
      <c r="Z16" s="87"/>
      <c r="AA16" s="87">
        <v>1271.999999999998</v>
      </c>
      <c r="AB16" s="146"/>
    </row>
    <row r="17" spans="2:28" ht="15" customHeight="1" x14ac:dyDescent="0.2">
      <c r="B17" s="10" t="s">
        <v>1</v>
      </c>
      <c r="C17" s="11" t="s">
        <v>23</v>
      </c>
      <c r="D17" s="9"/>
      <c r="E17" s="86">
        <v>454033</v>
      </c>
      <c r="F17" s="83"/>
      <c r="G17" s="86">
        <v>53480</v>
      </c>
      <c r="H17" s="84"/>
      <c r="I17" s="87">
        <v>269895.00000000064</v>
      </c>
      <c r="J17" s="147"/>
      <c r="K17" s="87">
        <v>79689.999999999913</v>
      </c>
      <c r="L17" s="84"/>
      <c r="M17" s="87">
        <v>44503.000000000007</v>
      </c>
      <c r="N17" s="84"/>
      <c r="O17" s="87">
        <v>4070</v>
      </c>
      <c r="P17" s="84"/>
      <c r="Q17" s="87">
        <v>494028.9999999986</v>
      </c>
      <c r="R17" s="84"/>
      <c r="S17" s="87">
        <v>45301.000000000029</v>
      </c>
      <c r="T17" s="84"/>
      <c r="U17" s="87">
        <v>118508.99999999962</v>
      </c>
      <c r="V17" s="84"/>
      <c r="W17" s="87">
        <v>9285.0000000000109</v>
      </c>
      <c r="X17" s="84"/>
      <c r="Y17" s="87">
        <v>459989.99999999907</v>
      </c>
      <c r="Z17" s="87"/>
      <c r="AA17" s="87">
        <v>57282.999999999396</v>
      </c>
      <c r="AB17" s="146"/>
    </row>
    <row r="18" spans="2:28" ht="15" customHeight="1" x14ac:dyDescent="0.2">
      <c r="B18" s="8" t="s">
        <v>2</v>
      </c>
      <c r="C18" s="9" t="s">
        <v>30</v>
      </c>
      <c r="D18" s="9"/>
      <c r="E18" s="86">
        <v>4986</v>
      </c>
      <c r="F18" s="83"/>
      <c r="G18" s="86">
        <v>2500</v>
      </c>
      <c r="H18" s="84"/>
      <c r="I18" s="87">
        <v>1051.9999999999998</v>
      </c>
      <c r="J18" s="147"/>
      <c r="K18" s="87">
        <v>116</v>
      </c>
      <c r="L18" s="84"/>
      <c r="M18" s="87">
        <v>305</v>
      </c>
      <c r="N18" s="84"/>
      <c r="O18" s="87">
        <v>57</v>
      </c>
      <c r="P18" s="84"/>
      <c r="Q18" s="87">
        <v>4397.0000000000045</v>
      </c>
      <c r="R18" s="84"/>
      <c r="S18" s="87">
        <v>265.99999999999989</v>
      </c>
      <c r="T18" s="84"/>
      <c r="U18" s="87">
        <v>1582.0000000000002</v>
      </c>
      <c r="V18" s="84"/>
      <c r="W18" s="87">
        <v>92</v>
      </c>
      <c r="X18" s="84"/>
      <c r="Y18" s="87">
        <v>7470.0000000000036</v>
      </c>
      <c r="Z18" s="87"/>
      <c r="AA18" s="87">
        <v>12083.999999999993</v>
      </c>
      <c r="AB18" s="146"/>
    </row>
    <row r="19" spans="2:28" ht="15" customHeight="1" x14ac:dyDescent="0.2">
      <c r="B19" s="10" t="s">
        <v>3</v>
      </c>
      <c r="C19" s="11" t="s">
        <v>28</v>
      </c>
      <c r="D19" s="9"/>
      <c r="E19" s="86">
        <v>21757</v>
      </c>
      <c r="F19" s="83"/>
      <c r="G19" s="86">
        <v>1627</v>
      </c>
      <c r="H19" s="84"/>
      <c r="I19" s="87">
        <v>25357.999999999985</v>
      </c>
      <c r="J19" s="147"/>
      <c r="K19" s="87">
        <v>3897.9999999999955</v>
      </c>
      <c r="L19" s="84"/>
      <c r="M19" s="87">
        <v>42823</v>
      </c>
      <c r="N19" s="84"/>
      <c r="O19" s="87">
        <v>3917.9999999999973</v>
      </c>
      <c r="P19" s="84"/>
      <c r="Q19" s="87">
        <v>28760.999999999989</v>
      </c>
      <c r="R19" s="84"/>
      <c r="S19" s="87">
        <v>1800.9999999999995</v>
      </c>
      <c r="T19" s="84"/>
      <c r="U19" s="87">
        <v>12153.000000000005</v>
      </c>
      <c r="V19" s="84"/>
      <c r="W19" s="87">
        <v>626.99999999999966</v>
      </c>
      <c r="X19" s="84"/>
      <c r="Y19" s="87">
        <v>35383.000000000102</v>
      </c>
      <c r="Z19" s="87"/>
      <c r="AA19" s="87">
        <v>3097.9999999999968</v>
      </c>
      <c r="AB19" s="146"/>
    </row>
    <row r="20" spans="2:28" ht="15" customHeight="1" x14ac:dyDescent="0.2">
      <c r="B20" s="8" t="s">
        <v>4</v>
      </c>
      <c r="C20" s="9" t="s">
        <v>24</v>
      </c>
      <c r="D20" s="9"/>
      <c r="E20" s="86">
        <v>99065</v>
      </c>
      <c r="F20" s="83"/>
      <c r="G20" s="86">
        <v>17209</v>
      </c>
      <c r="H20" s="84"/>
      <c r="I20" s="87">
        <v>28322.999999999996</v>
      </c>
      <c r="J20" s="147"/>
      <c r="K20" s="87">
        <v>4068.0000000000073</v>
      </c>
      <c r="L20" s="84"/>
      <c r="M20" s="87">
        <v>2951</v>
      </c>
      <c r="N20" s="84"/>
      <c r="O20" s="87">
        <v>410.00000000000028</v>
      </c>
      <c r="P20" s="84"/>
      <c r="Q20" s="87">
        <v>130448.9999999993</v>
      </c>
      <c r="R20" s="84"/>
      <c r="S20" s="87">
        <v>19249.999999999945</v>
      </c>
      <c r="T20" s="84"/>
      <c r="U20" s="87">
        <v>18711.999999999967</v>
      </c>
      <c r="V20" s="84"/>
      <c r="W20" s="87">
        <v>1964.000000000003</v>
      </c>
      <c r="X20" s="84"/>
      <c r="Y20" s="87">
        <v>174358.99999999985</v>
      </c>
      <c r="Z20" s="87"/>
      <c r="AA20" s="87">
        <v>35178.000000000138</v>
      </c>
      <c r="AB20" s="146"/>
    </row>
    <row r="21" spans="2:28" ht="15" customHeight="1" x14ac:dyDescent="0.2">
      <c r="B21" s="8" t="s">
        <v>5</v>
      </c>
      <c r="C21" s="12" t="s">
        <v>176</v>
      </c>
      <c r="D21" s="12"/>
      <c r="E21" s="86">
        <v>257361</v>
      </c>
      <c r="F21" s="83"/>
      <c r="G21" s="86">
        <v>30573</v>
      </c>
      <c r="H21" s="84"/>
      <c r="I21" s="87">
        <v>45295.999999999964</v>
      </c>
      <c r="J21" s="147"/>
      <c r="K21" s="87">
        <v>6898.0000000000155</v>
      </c>
      <c r="L21" s="84"/>
      <c r="M21" s="87">
        <v>16397.000000000022</v>
      </c>
      <c r="N21" s="84"/>
      <c r="O21" s="87">
        <v>2097.9999999999982</v>
      </c>
      <c r="P21" s="84"/>
      <c r="Q21" s="87">
        <v>437703.00000000087</v>
      </c>
      <c r="R21" s="84"/>
      <c r="S21" s="87">
        <v>63395.000000000429</v>
      </c>
      <c r="T21" s="84"/>
      <c r="U21" s="87">
        <v>134716.00000000064</v>
      </c>
      <c r="V21" s="84"/>
      <c r="W21" s="87">
        <v>14168.000000000027</v>
      </c>
      <c r="X21" s="84"/>
      <c r="Y21" s="87">
        <v>326239.99999999983</v>
      </c>
      <c r="Z21" s="87"/>
      <c r="AA21" s="87">
        <v>57079.000000000618</v>
      </c>
      <c r="AB21" s="146"/>
    </row>
    <row r="22" spans="2:28" ht="15" customHeight="1" x14ac:dyDescent="0.2">
      <c r="B22" s="8" t="s">
        <v>6</v>
      </c>
      <c r="C22" s="12" t="s">
        <v>25</v>
      </c>
      <c r="D22" s="12"/>
      <c r="E22" s="86">
        <v>77776</v>
      </c>
      <c r="F22" s="83"/>
      <c r="G22" s="86">
        <v>4410</v>
      </c>
      <c r="H22" s="84"/>
      <c r="I22" s="87">
        <v>46760.999999999978</v>
      </c>
      <c r="J22" s="147"/>
      <c r="K22" s="87">
        <v>1659.0000000000011</v>
      </c>
      <c r="L22" s="84"/>
      <c r="M22" s="87">
        <v>12618</v>
      </c>
      <c r="N22" s="84"/>
      <c r="O22" s="87">
        <v>431.00000000000017</v>
      </c>
      <c r="P22" s="84"/>
      <c r="Q22" s="87">
        <v>113188.00000000041</v>
      </c>
      <c r="R22" s="84"/>
      <c r="S22" s="87">
        <v>5906.00000000001</v>
      </c>
      <c r="T22" s="84"/>
      <c r="U22" s="87">
        <v>75591.999999999854</v>
      </c>
      <c r="V22" s="84"/>
      <c r="W22" s="87">
        <v>2974.9999999999995</v>
      </c>
      <c r="X22" s="84"/>
      <c r="Y22" s="87">
        <v>79739.999999999869</v>
      </c>
      <c r="Z22" s="87"/>
      <c r="AA22" s="87">
        <v>4974.99999999999</v>
      </c>
      <c r="AB22" s="146"/>
    </row>
    <row r="23" spans="2:28" ht="15" customHeight="1" x14ac:dyDescent="0.2">
      <c r="B23" s="8" t="s">
        <v>7</v>
      </c>
      <c r="C23" s="12" t="s">
        <v>35</v>
      </c>
      <c r="D23" s="12"/>
      <c r="E23" s="86">
        <v>84392</v>
      </c>
      <c r="F23" s="83"/>
      <c r="G23" s="86">
        <v>13656</v>
      </c>
      <c r="H23" s="84"/>
      <c r="I23" s="87">
        <v>135615.9999999998</v>
      </c>
      <c r="J23" s="147"/>
      <c r="K23" s="87">
        <v>7786.0000000000009</v>
      </c>
      <c r="L23" s="84"/>
      <c r="M23" s="87">
        <v>32501.000000000047</v>
      </c>
      <c r="N23" s="84"/>
      <c r="O23" s="87">
        <v>2438.0000000000036</v>
      </c>
      <c r="P23" s="84"/>
      <c r="Q23" s="87">
        <v>172821.00000000105</v>
      </c>
      <c r="R23" s="84"/>
      <c r="S23" s="87">
        <v>21172.999999999989</v>
      </c>
      <c r="T23" s="84"/>
      <c r="U23" s="87">
        <v>69105.000000000218</v>
      </c>
      <c r="V23" s="84"/>
      <c r="W23" s="87">
        <v>6406.0000000000027</v>
      </c>
      <c r="X23" s="84"/>
      <c r="Y23" s="87">
        <v>97025.000000000466</v>
      </c>
      <c r="Z23" s="87"/>
      <c r="AA23" s="87">
        <v>18273.999999999898</v>
      </c>
      <c r="AB23" s="146"/>
    </row>
    <row r="24" spans="2:28" ht="15" customHeight="1" x14ac:dyDescent="0.2">
      <c r="B24" s="8" t="s">
        <v>8</v>
      </c>
      <c r="C24" s="13" t="s">
        <v>31</v>
      </c>
      <c r="D24" s="12"/>
      <c r="E24" s="86">
        <v>45793</v>
      </c>
      <c r="F24" s="83"/>
      <c r="G24" s="86">
        <v>12140</v>
      </c>
      <c r="H24" s="84"/>
      <c r="I24" s="87">
        <v>1315.0000000000011</v>
      </c>
      <c r="J24" s="147"/>
      <c r="K24" s="87">
        <v>106.00000000000003</v>
      </c>
      <c r="L24" s="84"/>
      <c r="M24" s="87">
        <v>487</v>
      </c>
      <c r="N24" s="84"/>
      <c r="O24" s="87">
        <v>41</v>
      </c>
      <c r="P24" s="84"/>
      <c r="Q24" s="87">
        <v>56350.000000000044</v>
      </c>
      <c r="R24" s="84"/>
      <c r="S24" s="87">
        <v>3244.0000000000032</v>
      </c>
      <c r="T24" s="84"/>
      <c r="U24" s="87">
        <v>39416.999999999956</v>
      </c>
      <c r="V24" s="84"/>
      <c r="W24" s="87">
        <v>1108.9999999999995</v>
      </c>
      <c r="X24" s="84"/>
      <c r="Y24" s="87">
        <v>55743.999999999869</v>
      </c>
      <c r="Z24" s="87"/>
      <c r="AA24" s="87">
        <v>6580.9999999999891</v>
      </c>
      <c r="AB24" s="146"/>
    </row>
    <row r="25" spans="2:28" ht="15" customHeight="1" x14ac:dyDescent="0.2">
      <c r="B25" s="8" t="s">
        <v>9</v>
      </c>
      <c r="C25" s="13" t="s">
        <v>32</v>
      </c>
      <c r="D25" s="12"/>
      <c r="E25" s="86">
        <v>21218</v>
      </c>
      <c r="F25" s="83"/>
      <c r="G25" s="86">
        <v>3787</v>
      </c>
      <c r="H25" s="84"/>
      <c r="I25" s="87">
        <v>353.00000000000006</v>
      </c>
      <c r="J25" s="147"/>
      <c r="K25" s="87">
        <v>108.00000000000003</v>
      </c>
      <c r="L25" s="84"/>
      <c r="M25" s="87">
        <v>393.00000000000006</v>
      </c>
      <c r="N25" s="84"/>
      <c r="O25" s="87">
        <v>68</v>
      </c>
      <c r="P25" s="84"/>
      <c r="Q25" s="87">
        <v>21531.999999999993</v>
      </c>
      <c r="R25" s="84"/>
      <c r="S25" s="87">
        <v>3264.0000000000073</v>
      </c>
      <c r="T25" s="84"/>
      <c r="U25" s="87">
        <v>7126.0000000000064</v>
      </c>
      <c r="V25" s="84"/>
      <c r="W25" s="87">
        <v>1165.0000000000002</v>
      </c>
      <c r="X25" s="84"/>
      <c r="Y25" s="87">
        <v>11997.999999999991</v>
      </c>
      <c r="Z25" s="87"/>
      <c r="AA25" s="87">
        <v>2515</v>
      </c>
      <c r="AB25" s="146"/>
    </row>
    <row r="26" spans="2:28" ht="15" customHeight="1" x14ac:dyDescent="0.2">
      <c r="B26" s="8" t="s">
        <v>10</v>
      </c>
      <c r="C26" s="13" t="s">
        <v>33</v>
      </c>
      <c r="D26" s="12"/>
      <c r="E26" s="86">
        <v>5381</v>
      </c>
      <c r="F26" s="83"/>
      <c r="G26" s="86">
        <v>1064</v>
      </c>
      <c r="H26" s="84"/>
      <c r="I26" s="87">
        <v>626.99999999999966</v>
      </c>
      <c r="J26" s="147"/>
      <c r="K26" s="87">
        <v>152.00000000000003</v>
      </c>
      <c r="L26" s="84"/>
      <c r="M26" s="87">
        <v>251.00000000000003</v>
      </c>
      <c r="N26" s="84"/>
      <c r="O26" s="87">
        <v>56</v>
      </c>
      <c r="P26" s="84"/>
      <c r="Q26" s="87">
        <v>9363.9999999999873</v>
      </c>
      <c r="R26" s="84"/>
      <c r="S26" s="87">
        <v>2310.0000000000109</v>
      </c>
      <c r="T26" s="84"/>
      <c r="U26" s="87">
        <v>1912.9999999999991</v>
      </c>
      <c r="V26" s="84"/>
      <c r="W26" s="87">
        <v>365.99999999999989</v>
      </c>
      <c r="X26" s="84"/>
      <c r="Y26" s="87">
        <v>5754.0000000000009</v>
      </c>
      <c r="Z26" s="87"/>
      <c r="AA26" s="87">
        <v>1731.0000000000014</v>
      </c>
      <c r="AB26" s="146"/>
    </row>
    <row r="27" spans="2:28" ht="15" customHeight="1" x14ac:dyDescent="0.2">
      <c r="B27" s="8" t="s">
        <v>11</v>
      </c>
      <c r="C27" s="13" t="s">
        <v>36</v>
      </c>
      <c r="D27" s="12"/>
      <c r="E27" s="86">
        <v>45327</v>
      </c>
      <c r="F27" s="83"/>
      <c r="G27" s="86">
        <v>11199</v>
      </c>
      <c r="H27" s="84"/>
      <c r="I27" s="87">
        <v>19904.999999999949</v>
      </c>
      <c r="J27" s="147"/>
      <c r="K27" s="87">
        <v>1803.0000000000007</v>
      </c>
      <c r="L27" s="84"/>
      <c r="M27" s="87">
        <v>4519.0000000000009</v>
      </c>
      <c r="N27" s="84"/>
      <c r="O27" s="87">
        <v>522.00000000000011</v>
      </c>
      <c r="P27" s="84"/>
      <c r="Q27" s="87">
        <v>78116.000000000058</v>
      </c>
      <c r="R27" s="84"/>
      <c r="S27" s="87">
        <v>10741.999999999964</v>
      </c>
      <c r="T27" s="84"/>
      <c r="U27" s="87">
        <v>18836.000000000022</v>
      </c>
      <c r="V27" s="84"/>
      <c r="W27" s="87">
        <v>1978.0000000000073</v>
      </c>
      <c r="X27" s="84"/>
      <c r="Y27" s="87">
        <v>49186.000000000065</v>
      </c>
      <c r="Z27" s="87"/>
      <c r="AA27" s="87">
        <v>10709.999999999991</v>
      </c>
      <c r="AB27" s="146"/>
    </row>
    <row r="28" spans="2:28" ht="15" customHeight="1" x14ac:dyDescent="0.2">
      <c r="B28" s="8" t="s">
        <v>12</v>
      </c>
      <c r="C28" s="12" t="s">
        <v>34</v>
      </c>
      <c r="D28" s="12"/>
      <c r="E28" s="86">
        <v>84887</v>
      </c>
      <c r="F28" s="83"/>
      <c r="G28" s="86">
        <v>5807</v>
      </c>
      <c r="H28" s="84"/>
      <c r="I28" s="87">
        <v>125298.00000000029</v>
      </c>
      <c r="J28" s="147"/>
      <c r="K28" s="87">
        <v>5546.9999999999927</v>
      </c>
      <c r="L28" s="84"/>
      <c r="M28" s="87">
        <v>11087.999999999995</v>
      </c>
      <c r="N28" s="84"/>
      <c r="O28" s="87">
        <v>790.99999999999898</v>
      </c>
      <c r="P28" s="84"/>
      <c r="Q28" s="87">
        <v>117123.99999999999</v>
      </c>
      <c r="R28" s="84"/>
      <c r="S28" s="87">
        <v>8630.0000000000309</v>
      </c>
      <c r="T28" s="84"/>
      <c r="U28" s="87">
        <v>60994.000000000058</v>
      </c>
      <c r="V28" s="84"/>
      <c r="W28" s="87">
        <v>5658.9999999999927</v>
      </c>
      <c r="X28" s="84"/>
      <c r="Y28" s="87">
        <v>84068.999999999956</v>
      </c>
      <c r="Z28" s="87"/>
      <c r="AA28" s="87">
        <v>6478.9999999999873</v>
      </c>
      <c r="AB28" s="146"/>
    </row>
    <row r="29" spans="2:28" ht="15" customHeight="1" x14ac:dyDescent="0.2">
      <c r="B29" s="14" t="s">
        <v>13</v>
      </c>
      <c r="C29" s="15" t="s">
        <v>37</v>
      </c>
      <c r="D29" s="55"/>
      <c r="E29" s="86">
        <v>9047</v>
      </c>
      <c r="F29" s="83"/>
      <c r="G29" s="86">
        <v>352</v>
      </c>
      <c r="H29" s="84"/>
      <c r="I29" s="87">
        <v>2428</v>
      </c>
      <c r="J29" s="147"/>
      <c r="K29" s="87">
        <v>74.000000000000043</v>
      </c>
      <c r="L29" s="84"/>
      <c r="M29" s="87">
        <v>2941.9999999999991</v>
      </c>
      <c r="N29" s="84"/>
      <c r="O29" s="87">
        <v>87.000000000000028</v>
      </c>
      <c r="P29" s="84"/>
      <c r="Q29" s="87">
        <v>12596.000000000004</v>
      </c>
      <c r="R29" s="84"/>
      <c r="S29" s="87">
        <v>619</v>
      </c>
      <c r="T29" s="84"/>
      <c r="U29" s="87">
        <v>4125.0000000000027</v>
      </c>
      <c r="V29" s="84"/>
      <c r="W29" s="87">
        <v>198.99999999999989</v>
      </c>
      <c r="X29" s="84"/>
      <c r="Y29" s="87">
        <v>12446.000000000013</v>
      </c>
      <c r="Z29" s="87"/>
      <c r="AA29" s="87">
        <v>966.00000000000023</v>
      </c>
      <c r="AB29" s="146"/>
    </row>
    <row r="30" spans="2:28" ht="15" customHeight="1" x14ac:dyDescent="0.2">
      <c r="B30" s="8" t="s">
        <v>14</v>
      </c>
      <c r="C30" s="13" t="s">
        <v>26</v>
      </c>
      <c r="D30" s="12"/>
      <c r="E30" s="86">
        <v>20223</v>
      </c>
      <c r="F30" s="83"/>
      <c r="G30" s="86">
        <v>1319</v>
      </c>
      <c r="H30" s="84"/>
      <c r="I30" s="87">
        <v>4740</v>
      </c>
      <c r="J30" s="147"/>
      <c r="K30" s="87">
        <v>570</v>
      </c>
      <c r="L30" s="84"/>
      <c r="M30" s="87">
        <v>4422.9999999999982</v>
      </c>
      <c r="N30" s="84"/>
      <c r="O30" s="87">
        <v>233.00000000000009</v>
      </c>
      <c r="P30" s="84"/>
      <c r="Q30" s="87">
        <v>37020.000000000036</v>
      </c>
      <c r="R30" s="84"/>
      <c r="S30" s="87">
        <v>2602.9999999999982</v>
      </c>
      <c r="T30" s="84"/>
      <c r="U30" s="87">
        <v>10840.999999999993</v>
      </c>
      <c r="V30" s="84"/>
      <c r="W30" s="87">
        <v>656.00000000000011</v>
      </c>
      <c r="X30" s="84"/>
      <c r="Y30" s="87">
        <v>20693.999999999985</v>
      </c>
      <c r="Z30" s="87"/>
      <c r="AA30" s="87">
        <v>2209.0000000000014</v>
      </c>
      <c r="AB30" s="146"/>
    </row>
    <row r="31" spans="2:28" ht="15" customHeight="1" x14ac:dyDescent="0.2">
      <c r="B31" s="8" t="s">
        <v>15</v>
      </c>
      <c r="C31" s="13" t="s">
        <v>38</v>
      </c>
      <c r="D31" s="12"/>
      <c r="E31" s="86">
        <v>185711</v>
      </c>
      <c r="F31" s="83"/>
      <c r="G31" s="86">
        <v>24848</v>
      </c>
      <c r="H31" s="84"/>
      <c r="I31" s="87">
        <v>148256.00000000009</v>
      </c>
      <c r="J31" s="147"/>
      <c r="K31" s="87">
        <v>8538.0000000000036</v>
      </c>
      <c r="L31" s="84"/>
      <c r="M31" s="87">
        <v>264440.00000000017</v>
      </c>
      <c r="N31" s="84"/>
      <c r="O31" s="87">
        <v>19560.000000000007</v>
      </c>
      <c r="P31" s="84"/>
      <c r="Q31" s="87">
        <v>347274.00000000006</v>
      </c>
      <c r="R31" s="84"/>
      <c r="S31" s="87">
        <v>15743.999999999989</v>
      </c>
      <c r="T31" s="84"/>
      <c r="U31" s="87">
        <v>228124.99999999968</v>
      </c>
      <c r="V31" s="84"/>
      <c r="W31" s="87">
        <v>7389.9999999999864</v>
      </c>
      <c r="X31" s="84"/>
      <c r="Y31" s="87">
        <v>158522.99999999991</v>
      </c>
      <c r="Z31" s="87"/>
      <c r="AA31" s="87">
        <v>10802.000000000018</v>
      </c>
      <c r="AB31" s="146"/>
    </row>
    <row r="32" spans="2:28" ht="15" customHeight="1" x14ac:dyDescent="0.2">
      <c r="B32" s="8" t="s">
        <v>16</v>
      </c>
      <c r="C32" s="13" t="s">
        <v>39</v>
      </c>
      <c r="D32" s="12"/>
      <c r="E32" s="86">
        <v>8189</v>
      </c>
      <c r="F32" s="83"/>
      <c r="G32" s="86">
        <v>745</v>
      </c>
      <c r="H32" s="84"/>
      <c r="I32" s="87">
        <v>2119.0000000000005</v>
      </c>
      <c r="J32" s="147"/>
      <c r="K32" s="87">
        <v>240</v>
      </c>
      <c r="L32" s="84"/>
      <c r="M32" s="87">
        <v>1048.0000000000009</v>
      </c>
      <c r="N32" s="84"/>
      <c r="O32" s="87">
        <v>165</v>
      </c>
      <c r="P32" s="84"/>
      <c r="Q32" s="87">
        <v>14310.000000000025</v>
      </c>
      <c r="R32" s="84"/>
      <c r="S32" s="87">
        <v>1611.0000000000005</v>
      </c>
      <c r="T32" s="84"/>
      <c r="U32" s="87">
        <v>4535.9999999999973</v>
      </c>
      <c r="V32" s="84"/>
      <c r="W32" s="87">
        <v>295.00000000000011</v>
      </c>
      <c r="X32" s="84"/>
      <c r="Y32" s="87">
        <v>7795.0000000000036</v>
      </c>
      <c r="Z32" s="87"/>
      <c r="AA32" s="87">
        <v>1150.0000000000011</v>
      </c>
      <c r="AB32" s="146"/>
    </row>
    <row r="33" spans="2:28" ht="15" customHeight="1" x14ac:dyDescent="0.2">
      <c r="B33" s="8" t="s">
        <v>17</v>
      </c>
      <c r="C33" s="13" t="s">
        <v>40</v>
      </c>
      <c r="D33" s="12"/>
      <c r="E33" s="86">
        <v>24671</v>
      </c>
      <c r="F33" s="83"/>
      <c r="G33" s="86">
        <v>4504</v>
      </c>
      <c r="H33" s="84"/>
      <c r="I33" s="87">
        <v>8344.9999999999854</v>
      </c>
      <c r="J33" s="147"/>
      <c r="K33" s="87">
        <v>1347.0000000000009</v>
      </c>
      <c r="L33" s="84"/>
      <c r="M33" s="87">
        <v>6175.9999999999964</v>
      </c>
      <c r="N33" s="84"/>
      <c r="O33" s="87">
        <v>891.99999999999955</v>
      </c>
      <c r="P33" s="84"/>
      <c r="Q33" s="87">
        <v>47315.000000000058</v>
      </c>
      <c r="R33" s="84"/>
      <c r="S33" s="87">
        <v>8435.0000000000091</v>
      </c>
      <c r="T33" s="84"/>
      <c r="U33" s="87">
        <v>12044.999999999985</v>
      </c>
      <c r="V33" s="84"/>
      <c r="W33" s="87">
        <v>1868.0000000000007</v>
      </c>
      <c r="X33" s="84"/>
      <c r="Y33" s="87">
        <v>30415.999999999978</v>
      </c>
      <c r="Z33" s="87"/>
      <c r="AA33" s="87">
        <v>7437.9999999999909</v>
      </c>
      <c r="AB33" s="146"/>
    </row>
    <row r="34" spans="2:28" ht="15" customHeight="1" x14ac:dyDescent="0.2">
      <c r="B34" s="14" t="s">
        <v>18</v>
      </c>
      <c r="C34" s="15" t="s">
        <v>177</v>
      </c>
      <c r="D34" s="9"/>
      <c r="E34" s="86">
        <v>0</v>
      </c>
      <c r="F34" s="83"/>
      <c r="G34" s="86">
        <v>0</v>
      </c>
      <c r="H34" s="84"/>
      <c r="I34" s="87">
        <v>0</v>
      </c>
      <c r="J34" s="87"/>
      <c r="K34" s="87">
        <v>0</v>
      </c>
      <c r="L34" s="84"/>
      <c r="M34" s="87">
        <v>0</v>
      </c>
      <c r="N34" s="87"/>
      <c r="O34" s="87">
        <v>0</v>
      </c>
      <c r="P34" s="84"/>
      <c r="Q34" s="87">
        <v>0</v>
      </c>
      <c r="R34" s="84"/>
      <c r="S34" s="87">
        <v>0</v>
      </c>
      <c r="T34" s="84"/>
      <c r="U34" s="87">
        <v>0</v>
      </c>
      <c r="V34" s="84"/>
      <c r="W34" s="87">
        <v>0</v>
      </c>
      <c r="X34" s="84"/>
      <c r="Y34" s="87">
        <v>0</v>
      </c>
      <c r="Z34" s="84"/>
      <c r="AA34" s="87">
        <v>0</v>
      </c>
      <c r="AB34" s="146"/>
    </row>
    <row r="35" spans="2:28" ht="15" customHeight="1" x14ac:dyDescent="0.25">
      <c r="B35" s="14" t="s">
        <v>19</v>
      </c>
      <c r="C35" s="15" t="s">
        <v>175</v>
      </c>
      <c r="D35" s="9"/>
      <c r="E35" s="86">
        <v>174</v>
      </c>
      <c r="F35" s="83"/>
      <c r="G35" s="86">
        <v>188</v>
      </c>
      <c r="H35" s="84"/>
      <c r="I35" s="87">
        <v>0</v>
      </c>
      <c r="J35" s="87"/>
      <c r="K35" s="87">
        <v>0</v>
      </c>
      <c r="L35" s="84"/>
      <c r="M35" s="87">
        <v>0</v>
      </c>
      <c r="N35" s="87"/>
      <c r="O35" s="87">
        <v>0</v>
      </c>
      <c r="P35" s="84"/>
      <c r="Q35" s="87">
        <v>224</v>
      </c>
      <c r="R35" s="84"/>
      <c r="S35" s="87">
        <v>9</v>
      </c>
      <c r="T35" s="84"/>
      <c r="U35" s="87">
        <v>24</v>
      </c>
      <c r="V35" s="84"/>
      <c r="W35" s="87">
        <v>1</v>
      </c>
      <c r="X35" s="84"/>
      <c r="Y35" s="87">
        <v>237.00000000000003</v>
      </c>
      <c r="Z35" s="87"/>
      <c r="AA35" s="87">
        <v>103</v>
      </c>
    </row>
    <row r="36" spans="2:28" s="29" customFormat="1" ht="3.75" customHeight="1" x14ac:dyDescent="0.25">
      <c r="B36" s="144"/>
      <c r="C36" s="56"/>
      <c r="D36" s="42"/>
      <c r="E36" s="63"/>
      <c r="F36" s="42"/>
      <c r="G36" s="63"/>
      <c r="H36" s="42"/>
      <c r="I36" s="63"/>
      <c r="J36" s="42"/>
      <c r="K36" s="63"/>
      <c r="L36" s="42"/>
      <c r="M36" s="63"/>
      <c r="N36" s="42"/>
      <c r="O36" s="63"/>
      <c r="P36" s="42"/>
      <c r="Q36" s="63"/>
      <c r="R36" s="42"/>
      <c r="S36" s="63"/>
      <c r="T36" s="42"/>
      <c r="U36" s="63"/>
      <c r="V36" s="42"/>
      <c r="W36" s="63"/>
      <c r="X36" s="42"/>
      <c r="Y36" s="63"/>
      <c r="Z36" s="42"/>
      <c r="AA36" s="63"/>
    </row>
    <row r="37" spans="2:28" s="29" customFormat="1" x14ac:dyDescent="0.2">
      <c r="C37" s="145"/>
      <c r="D37" s="9"/>
      <c r="F37" s="9"/>
      <c r="H37" s="9"/>
      <c r="J37" s="9"/>
      <c r="L37" s="9"/>
      <c r="N37" s="9"/>
      <c r="P37" s="9"/>
      <c r="R37" s="9"/>
      <c r="T37" s="9"/>
      <c r="V37" s="9"/>
      <c r="X37" s="9"/>
      <c r="Z37" s="9"/>
    </row>
    <row r="38" spans="2:28" x14ac:dyDescent="0.25">
      <c r="D38" s="12"/>
      <c r="E38" s="29"/>
      <c r="F38" s="12"/>
      <c r="G38" s="29"/>
      <c r="H38" s="12"/>
      <c r="I38" s="29"/>
      <c r="J38" s="12"/>
      <c r="K38" s="29"/>
      <c r="L38" s="12"/>
      <c r="M38" s="29"/>
      <c r="N38" s="12"/>
      <c r="O38" s="29"/>
      <c r="P38" s="12"/>
      <c r="Q38" s="29"/>
      <c r="R38" s="12"/>
      <c r="S38" s="29"/>
      <c r="T38" s="12"/>
      <c r="U38" s="29"/>
      <c r="V38" s="12"/>
      <c r="W38" s="29"/>
      <c r="X38" s="12"/>
      <c r="Y38" s="29"/>
      <c r="Z38" s="12"/>
      <c r="AA38" s="29"/>
    </row>
    <row r="39" spans="2:28" x14ac:dyDescent="0.25">
      <c r="D39" s="12"/>
      <c r="E39" s="29"/>
      <c r="F39" s="12"/>
      <c r="G39" s="29"/>
      <c r="H39" s="12"/>
      <c r="I39" s="29"/>
      <c r="J39" s="12"/>
      <c r="K39" s="29"/>
      <c r="L39" s="12"/>
      <c r="M39" s="29"/>
      <c r="N39" s="12"/>
      <c r="O39" s="29"/>
      <c r="P39" s="12"/>
      <c r="Q39" s="29"/>
      <c r="R39" s="12"/>
      <c r="S39" s="29"/>
      <c r="T39" s="12"/>
      <c r="U39" s="29"/>
      <c r="V39" s="12"/>
      <c r="W39" s="29"/>
      <c r="X39" s="12"/>
      <c r="Y39" s="29"/>
      <c r="Z39" s="12"/>
      <c r="AA39" s="29"/>
    </row>
    <row r="40" spans="2:28" x14ac:dyDescent="0.25">
      <c r="D40" s="12"/>
      <c r="F40" s="12"/>
      <c r="H40" s="12"/>
      <c r="J40" s="12"/>
      <c r="L40" s="12"/>
      <c r="N40" s="12"/>
      <c r="P40" s="12"/>
      <c r="R40" s="12"/>
      <c r="T40" s="12"/>
      <c r="V40" s="12"/>
      <c r="X40" s="12"/>
      <c r="Z40" s="12"/>
    </row>
    <row r="41" spans="2:28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  <c r="X41" s="12"/>
      <c r="Z41" s="12"/>
    </row>
    <row r="42" spans="2:28" x14ac:dyDescent="0.25">
      <c r="D42" s="12"/>
      <c r="F42" s="12"/>
      <c r="H42" s="13"/>
      <c r="J42" s="13"/>
      <c r="L42" s="13"/>
      <c r="N42" s="13"/>
      <c r="P42" s="13"/>
      <c r="R42" s="13"/>
      <c r="T42" s="13"/>
      <c r="V42" s="13"/>
      <c r="X42" s="12"/>
      <c r="Z42" s="12"/>
    </row>
    <row r="43" spans="2:28" x14ac:dyDescent="0.25">
      <c r="D43" s="12"/>
      <c r="F43" s="12"/>
      <c r="H43" s="13"/>
      <c r="J43" s="13"/>
      <c r="L43" s="13"/>
      <c r="N43" s="13"/>
      <c r="P43" s="13"/>
      <c r="R43" s="13"/>
      <c r="T43" s="13"/>
      <c r="V43" s="13"/>
      <c r="X43" s="12"/>
      <c r="Z43" s="12"/>
    </row>
    <row r="44" spans="2:28" x14ac:dyDescent="0.25">
      <c r="D44" s="12"/>
      <c r="F44" s="12"/>
      <c r="H44" s="13"/>
      <c r="J44" s="13"/>
      <c r="L44" s="13"/>
      <c r="N44" s="13"/>
      <c r="P44" s="13"/>
      <c r="R44" s="13"/>
      <c r="T44" s="13"/>
      <c r="V44" s="13"/>
      <c r="X44" s="12"/>
      <c r="Z44" s="12"/>
    </row>
    <row r="45" spans="2:28" x14ac:dyDescent="0.25">
      <c r="D45" s="12"/>
      <c r="F45" s="12"/>
      <c r="H45" s="12"/>
      <c r="J45" s="12"/>
      <c r="L45" s="12"/>
      <c r="N45" s="12"/>
      <c r="P45" s="12"/>
      <c r="R45" s="12"/>
      <c r="T45" s="12"/>
      <c r="V45" s="12"/>
      <c r="X45" s="12"/>
      <c r="Z45" s="12"/>
    </row>
    <row r="46" spans="2:28" x14ac:dyDescent="0.25">
      <c r="D46" s="12"/>
      <c r="F46" s="12"/>
      <c r="H46" s="13"/>
      <c r="J46" s="13"/>
      <c r="L46" s="13"/>
      <c r="N46" s="13"/>
      <c r="P46" s="13"/>
      <c r="R46" s="13"/>
      <c r="T46" s="13"/>
      <c r="V46" s="13"/>
      <c r="X46" s="12"/>
      <c r="Z46" s="12"/>
    </row>
    <row r="47" spans="2:28" x14ac:dyDescent="0.25">
      <c r="D47" s="12"/>
      <c r="F47" s="12"/>
      <c r="H47" s="13"/>
      <c r="J47" s="13"/>
      <c r="L47" s="13"/>
      <c r="N47" s="13"/>
      <c r="P47" s="13"/>
      <c r="R47" s="13"/>
      <c r="T47" s="13"/>
      <c r="V47" s="13"/>
      <c r="X47" s="12"/>
      <c r="Z47" s="12"/>
    </row>
    <row r="48" spans="2:28" x14ac:dyDescent="0.25">
      <c r="D48" s="12"/>
      <c r="F48" s="12"/>
      <c r="H48" s="13"/>
      <c r="J48" s="13"/>
      <c r="L48" s="13"/>
      <c r="N48" s="13"/>
      <c r="P48" s="13"/>
      <c r="R48" s="13"/>
      <c r="T48" s="13"/>
      <c r="V48" s="13"/>
      <c r="X48" s="12"/>
      <c r="Z48" s="12"/>
    </row>
    <row r="50" spans="4:26" x14ac:dyDescent="0.2">
      <c r="D50" s="19"/>
      <c r="F50" s="19"/>
      <c r="H50" s="2"/>
      <c r="J50" s="2"/>
      <c r="L50" s="2"/>
      <c r="N50" s="2"/>
      <c r="P50" s="2"/>
      <c r="R50" s="2"/>
      <c r="T50" s="2"/>
      <c r="V50" s="2"/>
      <c r="X50" s="19"/>
      <c r="Z50" s="19"/>
    </row>
    <row r="51" spans="4:26" x14ac:dyDescent="0.2">
      <c r="D51" s="20"/>
      <c r="F51" s="20"/>
      <c r="H51" s="4"/>
      <c r="J51" s="4"/>
      <c r="L51" s="4"/>
      <c r="N51" s="4"/>
      <c r="P51" s="4"/>
      <c r="R51" s="4"/>
      <c r="T51" s="4"/>
      <c r="V51" s="4"/>
      <c r="X51" s="20"/>
      <c r="Z51" s="20"/>
    </row>
    <row r="52" spans="4:26" x14ac:dyDescent="0.2">
      <c r="D52" s="20"/>
      <c r="F52" s="20"/>
      <c r="H52" s="4"/>
      <c r="J52" s="4"/>
      <c r="L52" s="4"/>
      <c r="N52" s="4"/>
      <c r="P52" s="4"/>
      <c r="R52" s="4"/>
      <c r="T52" s="4"/>
      <c r="V52" s="4"/>
      <c r="X52" s="20"/>
      <c r="Z52" s="20"/>
    </row>
  </sheetData>
  <mergeCells count="11">
    <mergeCell ref="Y10:AA10"/>
    <mergeCell ref="B3:AA3"/>
    <mergeCell ref="B5:AA5"/>
    <mergeCell ref="B6:AA6"/>
    <mergeCell ref="E8:AA8"/>
    <mergeCell ref="B8:C12"/>
    <mergeCell ref="E10:G10"/>
    <mergeCell ref="I10:K10"/>
    <mergeCell ref="M10:O10"/>
    <mergeCell ref="Q10:S10"/>
    <mergeCell ref="U10:W10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AA52"/>
  <sheetViews>
    <sheetView workbookViewId="0">
      <selection activeCell="B5" sqref="B5:Z5"/>
    </sheetView>
  </sheetViews>
  <sheetFormatPr defaultRowHeight="14.25" x14ac:dyDescent="0.25"/>
  <cols>
    <col min="1" max="1" width="9.140625" style="28"/>
    <col min="2" max="2" width="17.28515625" style="28" bestFit="1" customWidth="1"/>
    <col min="3" max="3" width="0.85546875" style="29" customWidth="1"/>
    <col min="4" max="4" width="8.85546875" style="28" bestFit="1" customWidth="1"/>
    <col min="5" max="5" width="0.85546875" style="28" customWidth="1"/>
    <col min="6" max="6" width="8.140625" style="28" customWidth="1"/>
    <col min="7" max="7" width="0.85546875" style="28" customWidth="1"/>
    <col min="8" max="8" width="8.85546875" style="28" bestFit="1" customWidth="1"/>
    <col min="9" max="9" width="0.85546875" style="28" customWidth="1"/>
    <col min="10" max="10" width="8.140625" style="28" customWidth="1"/>
    <col min="11" max="11" width="0.85546875" style="29" customWidth="1"/>
    <col min="12" max="12" width="7.85546875" style="28" bestFit="1" customWidth="1"/>
    <col min="13" max="13" width="0.85546875" style="28" customWidth="1"/>
    <col min="14" max="14" width="7.85546875" style="28" bestFit="1" customWidth="1"/>
    <col min="15" max="15" width="0.85546875" style="28" customWidth="1"/>
    <col min="16" max="16" width="12.5703125" style="28" customWidth="1"/>
    <col min="17" max="17" width="0.85546875" style="28" customWidth="1"/>
    <col min="18" max="18" width="11.140625" style="28" customWidth="1"/>
    <col min="19" max="19" width="0.85546875" style="28" customWidth="1"/>
    <col min="20" max="20" width="8.140625" style="28" customWidth="1"/>
    <col min="21" max="21" width="0.85546875" style="28" customWidth="1"/>
    <col min="22" max="22" width="8.140625" style="28" customWidth="1"/>
    <col min="23" max="23" width="0.85546875" style="28" customWidth="1"/>
    <col min="24" max="24" width="8.85546875" style="28" bestFit="1" customWidth="1"/>
    <col min="25" max="25" width="0.85546875" style="28" customWidth="1"/>
    <col min="26" max="26" width="7.7109375" style="28" customWidth="1"/>
    <col min="27" max="16384" width="9.140625" style="28"/>
  </cols>
  <sheetData>
    <row r="2" spans="2:27" ht="15" x14ac:dyDescent="0.25">
      <c r="B2" s="27"/>
      <c r="D2" s="27"/>
      <c r="F2" s="27"/>
      <c r="Z2" s="27" t="s">
        <v>193</v>
      </c>
    </row>
    <row r="3" spans="2:27" ht="33.75" customHeight="1" x14ac:dyDescent="0.25">
      <c r="B3" s="178" t="s">
        <v>192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7" ht="3.75" customHeight="1" x14ac:dyDescent="0.25"/>
    <row r="5" spans="2:27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</row>
    <row r="6" spans="2:27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2:27" ht="3" customHeight="1" x14ac:dyDescent="0.25">
      <c r="D7" s="29"/>
      <c r="F7" s="29"/>
      <c r="H7" s="29"/>
    </row>
    <row r="8" spans="2:27" ht="15.75" customHeight="1" x14ac:dyDescent="0.2">
      <c r="B8" s="186" t="s">
        <v>47</v>
      </c>
      <c r="C8" s="54"/>
      <c r="D8" s="187" t="s">
        <v>180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</row>
    <row r="9" spans="2:27" s="29" customFormat="1" ht="3.75" customHeight="1" x14ac:dyDescent="0.2">
      <c r="B9" s="186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</row>
    <row r="10" spans="2:27" s="31" customFormat="1" ht="36" customHeight="1" x14ac:dyDescent="0.2">
      <c r="B10" s="186"/>
      <c r="C10" s="54"/>
      <c r="D10" s="190" t="s">
        <v>181</v>
      </c>
      <c r="E10" s="190"/>
      <c r="F10" s="190"/>
      <c r="G10" s="50"/>
      <c r="H10" s="190" t="s">
        <v>182</v>
      </c>
      <c r="I10" s="190"/>
      <c r="J10" s="190"/>
      <c r="K10" s="50"/>
      <c r="L10" s="190" t="s">
        <v>183</v>
      </c>
      <c r="M10" s="190"/>
      <c r="N10" s="190"/>
      <c r="O10" s="50"/>
      <c r="P10" s="190" t="s">
        <v>186</v>
      </c>
      <c r="Q10" s="190"/>
      <c r="R10" s="190"/>
      <c r="S10" s="50"/>
      <c r="T10" s="190" t="s">
        <v>184</v>
      </c>
      <c r="U10" s="190"/>
      <c r="V10" s="190"/>
      <c r="W10" s="50"/>
      <c r="X10" s="190" t="s">
        <v>185</v>
      </c>
      <c r="Y10" s="190"/>
      <c r="Z10" s="190"/>
    </row>
    <row r="11" spans="2:27" s="29" customFormat="1" ht="3.75" customHeight="1" x14ac:dyDescent="0.2">
      <c r="B11" s="186"/>
      <c r="C11" s="54"/>
      <c r="D11" s="53"/>
      <c r="E11" s="54"/>
      <c r="F11" s="53"/>
      <c r="G11" s="49"/>
      <c r="H11" s="53"/>
      <c r="I11" s="49"/>
      <c r="J11" s="53"/>
      <c r="K11" s="49"/>
      <c r="L11" s="53"/>
      <c r="M11" s="49"/>
      <c r="N11" s="53"/>
      <c r="O11" s="49"/>
      <c r="P11" s="53"/>
      <c r="Q11" s="49"/>
      <c r="R11" s="53"/>
      <c r="S11" s="49"/>
      <c r="T11" s="53"/>
      <c r="U11" s="49"/>
      <c r="V11" s="53"/>
      <c r="W11" s="49"/>
      <c r="X11" s="53"/>
      <c r="Y11" s="49"/>
      <c r="Z11" s="53"/>
    </row>
    <row r="12" spans="2:27" s="31" customFormat="1" ht="49.5" customHeight="1" x14ac:dyDescent="0.2">
      <c r="B12" s="186"/>
      <c r="C12" s="54"/>
      <c r="D12" s="58" t="s">
        <v>375</v>
      </c>
      <c r="E12" s="61"/>
      <c r="F12" s="58" t="s">
        <v>191</v>
      </c>
      <c r="G12" s="59"/>
      <c r="H12" s="58" t="s">
        <v>375</v>
      </c>
      <c r="I12" s="61"/>
      <c r="J12" s="58" t="s">
        <v>191</v>
      </c>
      <c r="K12" s="59"/>
      <c r="L12" s="58" t="s">
        <v>375</v>
      </c>
      <c r="M12" s="61"/>
      <c r="N12" s="58" t="s">
        <v>191</v>
      </c>
      <c r="O12" s="59"/>
      <c r="P12" s="58" t="s">
        <v>375</v>
      </c>
      <c r="Q12" s="59"/>
      <c r="R12" s="58" t="s">
        <v>191</v>
      </c>
      <c r="S12" s="59"/>
      <c r="T12" s="58" t="s">
        <v>375</v>
      </c>
      <c r="U12" s="59"/>
      <c r="V12" s="58" t="s">
        <v>191</v>
      </c>
      <c r="W12" s="59"/>
      <c r="X12" s="58" t="s">
        <v>375</v>
      </c>
      <c r="Y12" s="59"/>
      <c r="Z12" s="58" t="s">
        <v>191</v>
      </c>
    </row>
    <row r="13" spans="2:27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32"/>
      <c r="K13" s="4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2:27" ht="15" customHeight="1" x14ac:dyDescent="0.2">
      <c r="B14" s="5" t="s">
        <v>20</v>
      </c>
      <c r="C14" s="68"/>
      <c r="D14" s="7">
        <v>1481644.0000000044</v>
      </c>
      <c r="E14" s="7">
        <v>6338031.9999999842</v>
      </c>
      <c r="F14" s="7">
        <v>193516.00000000329</v>
      </c>
      <c r="G14" s="7"/>
      <c r="H14" s="106">
        <v>880967.9999999986</v>
      </c>
      <c r="I14" s="106"/>
      <c r="J14" s="106">
        <v>124258.9999999994</v>
      </c>
      <c r="K14" s="94"/>
      <c r="L14" s="106">
        <v>454755.00000000035</v>
      </c>
      <c r="M14" s="94"/>
      <c r="N14" s="106">
        <v>36734.99999999992</v>
      </c>
      <c r="O14" s="94"/>
      <c r="P14" s="106">
        <v>2164733.9999999916</v>
      </c>
      <c r="Q14" s="94"/>
      <c r="R14" s="106">
        <v>220507.99999999857</v>
      </c>
      <c r="S14" s="94"/>
      <c r="T14" s="106">
        <v>825329.0000000064</v>
      </c>
      <c r="U14" s="94"/>
      <c r="V14" s="106">
        <v>57159.99999999992</v>
      </c>
      <c r="W14" s="94"/>
      <c r="X14" s="106">
        <v>1659391.9999999818</v>
      </c>
      <c r="Y14" s="94"/>
      <c r="Z14" s="106">
        <v>245667.99999999852</v>
      </c>
      <c r="AA14" s="143"/>
    </row>
    <row r="15" spans="2:27" ht="15" customHeight="1" x14ac:dyDescent="0.2">
      <c r="B15" s="17" t="s">
        <v>48</v>
      </c>
      <c r="C15" s="9"/>
      <c r="D15" s="34">
        <v>125817.99999999999</v>
      </c>
      <c r="E15" s="34">
        <v>593874.00000000128</v>
      </c>
      <c r="F15" s="34">
        <v>25072.000000000018</v>
      </c>
      <c r="G15" s="34"/>
      <c r="H15" s="87">
        <v>41155.999999999971</v>
      </c>
      <c r="I15" s="87"/>
      <c r="J15" s="87">
        <v>68868.000000000146</v>
      </c>
      <c r="K15" s="84"/>
      <c r="L15" s="87">
        <v>16714</v>
      </c>
      <c r="M15" s="84"/>
      <c r="N15" s="87">
        <v>1546.0000000000016</v>
      </c>
      <c r="O15" s="84"/>
      <c r="P15" s="87">
        <v>182570.99999999895</v>
      </c>
      <c r="Q15" s="84"/>
      <c r="R15" s="87">
        <v>26871.999999999956</v>
      </c>
      <c r="S15" s="84"/>
      <c r="T15" s="87">
        <v>48296.000000000044</v>
      </c>
      <c r="U15" s="84"/>
      <c r="V15" s="87">
        <v>6951.9999999999891</v>
      </c>
      <c r="W15" s="84"/>
      <c r="X15" s="87">
        <v>180384.99999999983</v>
      </c>
      <c r="Y15" s="84"/>
      <c r="Z15" s="87">
        <v>30783.999999999905</v>
      </c>
      <c r="AA15" s="143"/>
    </row>
    <row r="16" spans="2:27" ht="15" customHeight="1" x14ac:dyDescent="0.2">
      <c r="B16" s="17" t="s">
        <v>49</v>
      </c>
      <c r="C16" s="9"/>
      <c r="D16" s="34">
        <v>16633.999999999975</v>
      </c>
      <c r="E16" s="34">
        <v>75099.000000000058</v>
      </c>
      <c r="F16" s="34">
        <v>2174.0000000000009</v>
      </c>
      <c r="G16" s="34"/>
      <c r="H16" s="87">
        <v>10922.999999999989</v>
      </c>
      <c r="I16" s="87"/>
      <c r="J16" s="87">
        <v>964.99999999999864</v>
      </c>
      <c r="K16" s="84"/>
      <c r="L16" s="87">
        <v>4721</v>
      </c>
      <c r="M16" s="84"/>
      <c r="N16" s="87">
        <v>413</v>
      </c>
      <c r="O16" s="84"/>
      <c r="P16" s="87">
        <v>23594.999999999942</v>
      </c>
      <c r="Q16" s="84"/>
      <c r="R16" s="87">
        <v>3799.0000000000105</v>
      </c>
      <c r="S16" s="84"/>
      <c r="T16" s="87">
        <v>7731.0000000000073</v>
      </c>
      <c r="U16" s="84"/>
      <c r="V16" s="87">
        <v>952.00000000000023</v>
      </c>
      <c r="W16" s="84"/>
      <c r="X16" s="87">
        <v>15532.000000000005</v>
      </c>
      <c r="Y16" s="84"/>
      <c r="Z16" s="87">
        <v>5470.9999999999964</v>
      </c>
      <c r="AA16" s="143"/>
    </row>
    <row r="17" spans="2:27" ht="15" customHeight="1" x14ac:dyDescent="0.2">
      <c r="B17" s="17" t="s">
        <v>51</v>
      </c>
      <c r="C17" s="9"/>
      <c r="D17" s="34">
        <v>136046.99999999962</v>
      </c>
      <c r="E17" s="34">
        <v>415243.00000000081</v>
      </c>
      <c r="F17" s="34">
        <v>17176.999999999971</v>
      </c>
      <c r="G17" s="34"/>
      <c r="H17" s="87">
        <v>50122.000000000022</v>
      </c>
      <c r="I17" s="87"/>
      <c r="J17" s="87">
        <v>4775.9999999999891</v>
      </c>
      <c r="K17" s="84"/>
      <c r="L17" s="87">
        <v>18512.000000000018</v>
      </c>
      <c r="M17" s="84"/>
      <c r="N17" s="87">
        <v>1523.9999999999989</v>
      </c>
      <c r="O17" s="84"/>
      <c r="P17" s="87">
        <v>178240.99999999983</v>
      </c>
      <c r="Q17" s="84"/>
      <c r="R17" s="87">
        <v>19263.999999999996</v>
      </c>
      <c r="S17" s="84"/>
      <c r="T17" s="87">
        <v>43845.000000000218</v>
      </c>
      <c r="U17" s="84"/>
      <c r="V17" s="87">
        <v>4371.9999999999936</v>
      </c>
      <c r="W17" s="84"/>
      <c r="X17" s="87">
        <v>131544.99999999983</v>
      </c>
      <c r="Y17" s="84"/>
      <c r="Z17" s="87">
        <v>15420.999999999962</v>
      </c>
      <c r="AA17" s="143"/>
    </row>
    <row r="18" spans="2:27" ht="15" customHeight="1" x14ac:dyDescent="0.2">
      <c r="B18" s="17" t="s">
        <v>50</v>
      </c>
      <c r="C18" s="9"/>
      <c r="D18" s="34">
        <v>8957.9999999999854</v>
      </c>
      <c r="E18" s="34">
        <v>50060.999999999971</v>
      </c>
      <c r="F18" s="34">
        <v>2196.9999999999959</v>
      </c>
      <c r="G18" s="34"/>
      <c r="H18" s="87">
        <v>1289.0000000000007</v>
      </c>
      <c r="I18" s="87"/>
      <c r="J18" s="87">
        <v>252</v>
      </c>
      <c r="K18" s="84"/>
      <c r="L18" s="87">
        <v>1605.9999999999984</v>
      </c>
      <c r="M18" s="84"/>
      <c r="N18" s="87">
        <v>219</v>
      </c>
      <c r="O18" s="84"/>
      <c r="P18" s="87">
        <v>16549.000000000033</v>
      </c>
      <c r="Q18" s="84"/>
      <c r="R18" s="87">
        <v>3545.9999999999891</v>
      </c>
      <c r="S18" s="84"/>
      <c r="T18" s="87">
        <v>5576.0000000000045</v>
      </c>
      <c r="U18" s="84"/>
      <c r="V18" s="87">
        <v>695.00000000000057</v>
      </c>
      <c r="W18" s="84"/>
      <c r="X18" s="87">
        <v>16952.999999999989</v>
      </c>
      <c r="Y18" s="84"/>
      <c r="Z18" s="87">
        <v>4020</v>
      </c>
      <c r="AA18" s="143"/>
    </row>
    <row r="19" spans="2:27" ht="15" customHeight="1" x14ac:dyDescent="0.2">
      <c r="B19" s="17" t="s">
        <v>52</v>
      </c>
      <c r="C19" s="9"/>
      <c r="D19" s="34">
        <v>15179.999999999985</v>
      </c>
      <c r="E19" s="34">
        <v>67333.999999999971</v>
      </c>
      <c r="F19" s="34">
        <v>1731.0000000000005</v>
      </c>
      <c r="G19" s="34"/>
      <c r="H19" s="87">
        <v>4174.9999999999973</v>
      </c>
      <c r="I19" s="87"/>
      <c r="J19" s="87">
        <v>293.00000000000028</v>
      </c>
      <c r="K19" s="84"/>
      <c r="L19" s="87">
        <v>9681.9999999999909</v>
      </c>
      <c r="M19" s="84"/>
      <c r="N19" s="87">
        <v>490.0000000000004</v>
      </c>
      <c r="O19" s="84"/>
      <c r="P19" s="87">
        <v>17132.000000000036</v>
      </c>
      <c r="Q19" s="84"/>
      <c r="R19" s="87">
        <v>2290.9999999999991</v>
      </c>
      <c r="S19" s="84"/>
      <c r="T19" s="87">
        <v>6939.9999999999909</v>
      </c>
      <c r="U19" s="84"/>
      <c r="V19" s="87">
        <v>689.00000000000045</v>
      </c>
      <c r="W19" s="84"/>
      <c r="X19" s="87">
        <v>11642.999999999987</v>
      </c>
      <c r="Y19" s="84"/>
      <c r="Z19" s="87">
        <v>2418.0000000000005</v>
      </c>
      <c r="AA19" s="143"/>
    </row>
    <row r="20" spans="2:27" ht="15" customHeight="1" x14ac:dyDescent="0.2">
      <c r="B20" s="17" t="s">
        <v>53</v>
      </c>
      <c r="C20" s="9"/>
      <c r="D20" s="34">
        <v>60615.000000000327</v>
      </c>
      <c r="E20" s="34">
        <v>283249.99999999965</v>
      </c>
      <c r="F20" s="34">
        <v>9825.0000000000582</v>
      </c>
      <c r="G20" s="34"/>
      <c r="H20" s="87">
        <v>43478.000000000065</v>
      </c>
      <c r="I20" s="87"/>
      <c r="J20" s="87">
        <v>3192.0000000000009</v>
      </c>
      <c r="K20" s="84"/>
      <c r="L20" s="87">
        <v>19483.000000000044</v>
      </c>
      <c r="M20" s="84"/>
      <c r="N20" s="87">
        <v>1982.9999999999986</v>
      </c>
      <c r="O20" s="84"/>
      <c r="P20" s="87">
        <v>93879.999999999971</v>
      </c>
      <c r="Q20" s="84"/>
      <c r="R20" s="87">
        <v>10468.00000000002</v>
      </c>
      <c r="S20" s="84"/>
      <c r="T20" s="87">
        <v>35916.999999999956</v>
      </c>
      <c r="U20" s="84"/>
      <c r="V20" s="87">
        <v>3276.9999999999991</v>
      </c>
      <c r="W20" s="84"/>
      <c r="X20" s="87">
        <v>68534.999999999913</v>
      </c>
      <c r="Y20" s="84"/>
      <c r="Z20" s="87">
        <v>12449.000000000022</v>
      </c>
      <c r="AA20" s="143"/>
    </row>
    <row r="21" spans="2:27" ht="15" customHeight="1" x14ac:dyDescent="0.2">
      <c r="B21" s="17" t="s">
        <v>54</v>
      </c>
      <c r="C21" s="12"/>
      <c r="D21" s="34">
        <v>21747.000000000004</v>
      </c>
      <c r="E21" s="34">
        <v>88534.000000000058</v>
      </c>
      <c r="F21" s="34">
        <v>2385.0000000000009</v>
      </c>
      <c r="G21" s="34"/>
      <c r="H21" s="87">
        <v>15778</v>
      </c>
      <c r="I21" s="87"/>
      <c r="J21" s="87">
        <v>705.99999999999966</v>
      </c>
      <c r="K21" s="84"/>
      <c r="L21" s="87">
        <v>20008.999999999985</v>
      </c>
      <c r="M21" s="84"/>
      <c r="N21" s="87">
        <v>1341</v>
      </c>
      <c r="O21" s="84"/>
      <c r="P21" s="87">
        <v>27616.000000000015</v>
      </c>
      <c r="Q21" s="84"/>
      <c r="R21" s="87">
        <v>3102.9999999999991</v>
      </c>
      <c r="S21" s="84"/>
      <c r="T21" s="87">
        <v>14968.000000000005</v>
      </c>
      <c r="U21" s="84"/>
      <c r="V21" s="87">
        <v>932</v>
      </c>
      <c r="W21" s="84"/>
      <c r="X21" s="87">
        <v>23871.999999999967</v>
      </c>
      <c r="Y21" s="84"/>
      <c r="Z21" s="87">
        <v>3266.0000000000005</v>
      </c>
      <c r="AA21" s="143"/>
    </row>
    <row r="22" spans="2:27" ht="15" customHeight="1" x14ac:dyDescent="0.2">
      <c r="B22" s="17" t="s">
        <v>55</v>
      </c>
      <c r="C22" s="12"/>
      <c r="D22" s="34">
        <v>112095.00000000025</v>
      </c>
      <c r="E22" s="34">
        <v>591682.99999999953</v>
      </c>
      <c r="F22" s="34">
        <v>10881.999999999989</v>
      </c>
      <c r="G22" s="34"/>
      <c r="H22" s="87">
        <v>97698.000000000073</v>
      </c>
      <c r="I22" s="87"/>
      <c r="J22" s="87">
        <v>7122.0000000000027</v>
      </c>
      <c r="K22" s="84"/>
      <c r="L22" s="87">
        <v>131300.99999999994</v>
      </c>
      <c r="M22" s="84"/>
      <c r="N22" s="87">
        <v>6636.0000000000055</v>
      </c>
      <c r="O22" s="84"/>
      <c r="P22" s="87">
        <v>219765.99999999942</v>
      </c>
      <c r="Q22" s="84"/>
      <c r="R22" s="87">
        <v>14274.000000000011</v>
      </c>
      <c r="S22" s="84"/>
      <c r="T22" s="87">
        <v>134857.99999999997</v>
      </c>
      <c r="U22" s="84"/>
      <c r="V22" s="87">
        <v>3897.0000000000059</v>
      </c>
      <c r="W22" s="84"/>
      <c r="X22" s="87">
        <v>101389.00000000003</v>
      </c>
      <c r="Y22" s="84"/>
      <c r="Z22" s="87">
        <v>13947.000000000009</v>
      </c>
      <c r="AA22" s="143"/>
    </row>
    <row r="23" spans="2:27" ht="15" customHeight="1" x14ac:dyDescent="0.2">
      <c r="B23" s="17" t="s">
        <v>56</v>
      </c>
      <c r="C23" s="12"/>
      <c r="D23" s="34">
        <v>12715.999999999991</v>
      </c>
      <c r="E23" s="34">
        <v>65847.000000000015</v>
      </c>
      <c r="F23" s="34">
        <v>1030.9999999999986</v>
      </c>
      <c r="G23" s="34"/>
      <c r="H23" s="87">
        <v>8289.9999999999854</v>
      </c>
      <c r="I23" s="87"/>
      <c r="J23" s="87">
        <v>436.00000000000034</v>
      </c>
      <c r="K23" s="84"/>
      <c r="L23" s="87">
        <v>3114.9999999999991</v>
      </c>
      <c r="M23" s="84"/>
      <c r="N23" s="87">
        <v>193.00000000000006</v>
      </c>
      <c r="O23" s="84"/>
      <c r="P23" s="87">
        <v>17382.999999999942</v>
      </c>
      <c r="Q23" s="84"/>
      <c r="R23" s="87">
        <v>1984.0000000000002</v>
      </c>
      <c r="S23" s="84"/>
      <c r="T23" s="87">
        <v>5568.9999999999927</v>
      </c>
      <c r="U23" s="84"/>
      <c r="V23" s="87">
        <v>309.99999999999977</v>
      </c>
      <c r="W23" s="84"/>
      <c r="X23" s="87">
        <v>15018.000000000016</v>
      </c>
      <c r="Y23" s="84"/>
      <c r="Z23" s="87">
        <v>1947.0000000000007</v>
      </c>
      <c r="AA23" s="143"/>
    </row>
    <row r="24" spans="2:27" ht="15" customHeight="1" x14ac:dyDescent="0.2">
      <c r="B24" s="17" t="s">
        <v>57</v>
      </c>
      <c r="C24" s="12"/>
      <c r="D24" s="34">
        <v>65927.999999999854</v>
      </c>
      <c r="E24" s="34">
        <v>303935.00000000058</v>
      </c>
      <c r="F24" s="34">
        <v>7952.0000000000055</v>
      </c>
      <c r="G24" s="34"/>
      <c r="H24" s="87">
        <v>36680.000000000131</v>
      </c>
      <c r="I24" s="87"/>
      <c r="J24" s="87">
        <v>3966.0000000000005</v>
      </c>
      <c r="K24" s="84"/>
      <c r="L24" s="87">
        <v>12364.999999999989</v>
      </c>
      <c r="M24" s="84"/>
      <c r="N24" s="87">
        <v>1508.0000000000023</v>
      </c>
      <c r="O24" s="84"/>
      <c r="P24" s="87">
        <v>104954.99999999946</v>
      </c>
      <c r="Q24" s="84"/>
      <c r="R24" s="87">
        <v>11298.999999999982</v>
      </c>
      <c r="S24" s="84"/>
      <c r="T24" s="87">
        <v>26999.000000000098</v>
      </c>
      <c r="U24" s="84"/>
      <c r="V24" s="87">
        <v>2660.9999999999955</v>
      </c>
      <c r="W24" s="84"/>
      <c r="X24" s="87">
        <v>103892.99999999987</v>
      </c>
      <c r="Y24" s="84"/>
      <c r="Z24" s="87">
        <v>14950.999999999987</v>
      </c>
      <c r="AA24" s="143"/>
    </row>
    <row r="25" spans="2:27" ht="15" customHeight="1" x14ac:dyDescent="0.2">
      <c r="B25" s="17" t="s">
        <v>58</v>
      </c>
      <c r="C25" s="12"/>
      <c r="D25" s="34">
        <v>430725.0000000014</v>
      </c>
      <c r="E25" s="34">
        <v>1824136.9999999921</v>
      </c>
      <c r="F25" s="34">
        <v>53019.000000000276</v>
      </c>
      <c r="G25" s="34"/>
      <c r="H25" s="87">
        <v>298035.00000000023</v>
      </c>
      <c r="I25" s="87"/>
      <c r="J25" s="87">
        <v>12397.99999999998</v>
      </c>
      <c r="K25" s="84"/>
      <c r="L25" s="87">
        <v>114416.00000000007</v>
      </c>
      <c r="M25" s="84"/>
      <c r="N25" s="87">
        <v>12021.000000000013</v>
      </c>
      <c r="O25" s="84"/>
      <c r="P25" s="87">
        <v>588462.00000000698</v>
      </c>
      <c r="Q25" s="84"/>
      <c r="R25" s="87">
        <v>44798.999999999774</v>
      </c>
      <c r="S25" s="84"/>
      <c r="T25" s="87">
        <v>266540.00000000047</v>
      </c>
      <c r="U25" s="84"/>
      <c r="V25" s="87">
        <v>15315.000000000007</v>
      </c>
      <c r="W25" s="84"/>
      <c r="X25" s="87">
        <v>441424.99999999796</v>
      </c>
      <c r="Y25" s="84"/>
      <c r="Z25" s="87">
        <v>53650.999999999782</v>
      </c>
      <c r="AA25" s="143"/>
    </row>
    <row r="26" spans="2:27" ht="15" customHeight="1" x14ac:dyDescent="0.2">
      <c r="B26" s="17" t="s">
        <v>59</v>
      </c>
      <c r="C26" s="12"/>
      <c r="D26" s="34">
        <v>6345.0000000000036</v>
      </c>
      <c r="E26" s="34">
        <v>23838.999999999985</v>
      </c>
      <c r="F26" s="34">
        <v>1165.9999999999995</v>
      </c>
      <c r="G26" s="34"/>
      <c r="H26" s="87">
        <v>1549</v>
      </c>
      <c r="I26" s="87"/>
      <c r="J26" s="87">
        <v>219.99999999999991</v>
      </c>
      <c r="K26" s="84"/>
      <c r="L26" s="87">
        <v>1125.0000000000007</v>
      </c>
      <c r="M26" s="84"/>
      <c r="N26" s="87">
        <v>105.00000000000001</v>
      </c>
      <c r="O26" s="84"/>
      <c r="P26" s="87">
        <v>9508.9999999999964</v>
      </c>
      <c r="Q26" s="84"/>
      <c r="R26" s="87">
        <v>1236.0000000000009</v>
      </c>
      <c r="S26" s="84"/>
      <c r="T26" s="87">
        <v>3626.9999999999995</v>
      </c>
      <c r="U26" s="84"/>
      <c r="V26" s="87">
        <v>374.99999999999989</v>
      </c>
      <c r="W26" s="84"/>
      <c r="X26" s="87">
        <v>7447.0000000000055</v>
      </c>
      <c r="Y26" s="84"/>
      <c r="Z26" s="87">
        <v>2505.0000000000005</v>
      </c>
      <c r="AA26" s="143"/>
    </row>
    <row r="27" spans="2:27" ht="15" customHeight="1" x14ac:dyDescent="0.2">
      <c r="B27" s="17" t="s">
        <v>60</v>
      </c>
      <c r="C27" s="12"/>
      <c r="D27" s="34">
        <v>225430.00000000178</v>
      </c>
      <c r="E27" s="34">
        <v>898634.9999999986</v>
      </c>
      <c r="F27" s="34">
        <v>28159.000000000269</v>
      </c>
      <c r="G27" s="34"/>
      <c r="H27" s="87">
        <v>138039.99999999971</v>
      </c>
      <c r="I27" s="87"/>
      <c r="J27" s="87">
        <v>10663.000000000005</v>
      </c>
      <c r="K27" s="84"/>
      <c r="L27" s="87">
        <v>25976.99999999996</v>
      </c>
      <c r="M27" s="84"/>
      <c r="N27" s="87">
        <v>2506.0000000000018</v>
      </c>
      <c r="O27" s="84"/>
      <c r="P27" s="87">
        <v>339658.99999999854</v>
      </c>
      <c r="Q27" s="84"/>
      <c r="R27" s="87">
        <v>32178.999999999949</v>
      </c>
      <c r="S27" s="84"/>
      <c r="T27" s="87">
        <v>107380.00000000017</v>
      </c>
      <c r="U27" s="84"/>
      <c r="V27" s="87">
        <v>7655.9999999999882</v>
      </c>
      <c r="W27" s="84"/>
      <c r="X27" s="87">
        <v>233240.00000000032</v>
      </c>
      <c r="Y27" s="84"/>
      <c r="Z27" s="87">
        <v>25562.999999999982</v>
      </c>
      <c r="AA27" s="143"/>
    </row>
    <row r="28" spans="2:27" ht="15" customHeight="1" x14ac:dyDescent="0.2">
      <c r="B28" s="17" t="s">
        <v>61</v>
      </c>
      <c r="C28" s="12"/>
      <c r="D28" s="34">
        <v>51876.000000000065</v>
      </c>
      <c r="E28" s="34">
        <v>264826.99999999994</v>
      </c>
      <c r="F28" s="34">
        <v>7379.0000000000027</v>
      </c>
      <c r="G28" s="34"/>
      <c r="H28" s="87">
        <v>18663.000000000044</v>
      </c>
      <c r="I28" s="87"/>
      <c r="J28" s="87">
        <v>3042.0000000000023</v>
      </c>
      <c r="K28" s="84"/>
      <c r="L28" s="87">
        <v>16772.999999999993</v>
      </c>
      <c r="M28" s="84"/>
      <c r="N28" s="87">
        <v>2101.0000000000005</v>
      </c>
      <c r="O28" s="84"/>
      <c r="P28" s="87">
        <v>87095.999999999709</v>
      </c>
      <c r="Q28" s="84"/>
      <c r="R28" s="87">
        <v>10817.000000000051</v>
      </c>
      <c r="S28" s="84"/>
      <c r="T28" s="87">
        <v>31024.000000000051</v>
      </c>
      <c r="U28" s="84"/>
      <c r="V28" s="87">
        <v>3290.9999999999923</v>
      </c>
      <c r="W28" s="84"/>
      <c r="X28" s="87">
        <v>85779</v>
      </c>
      <c r="Y28" s="84"/>
      <c r="Z28" s="87">
        <v>15978.999999999993</v>
      </c>
      <c r="AA28" s="143"/>
    </row>
    <row r="29" spans="2:27" ht="15" customHeight="1" x14ac:dyDescent="0.2">
      <c r="B29" s="17" t="s">
        <v>62</v>
      </c>
      <c r="C29" s="55"/>
      <c r="D29" s="34">
        <v>88773.999999999782</v>
      </c>
      <c r="E29" s="34">
        <v>350514.00000000017</v>
      </c>
      <c r="F29" s="34">
        <v>11614.999999999973</v>
      </c>
      <c r="G29" s="34"/>
      <c r="H29" s="87">
        <v>74144.000000000058</v>
      </c>
      <c r="I29" s="87"/>
      <c r="J29" s="87">
        <v>3554.000000000005</v>
      </c>
      <c r="K29" s="84"/>
      <c r="L29" s="87">
        <v>24835.999999999993</v>
      </c>
      <c r="M29" s="84"/>
      <c r="N29" s="87">
        <v>1973.9999999999989</v>
      </c>
      <c r="O29" s="84"/>
      <c r="P29" s="87">
        <v>109917.9999999999</v>
      </c>
      <c r="Q29" s="84"/>
      <c r="R29" s="87">
        <v>16046.999999999936</v>
      </c>
      <c r="S29" s="84"/>
      <c r="T29" s="87">
        <v>38530.000000000015</v>
      </c>
      <c r="U29" s="84"/>
      <c r="V29" s="87">
        <v>2422.9999999999995</v>
      </c>
      <c r="W29" s="84"/>
      <c r="X29" s="87">
        <v>82073.000000000378</v>
      </c>
      <c r="Y29" s="84"/>
      <c r="Z29" s="87">
        <v>25440.000000000065</v>
      </c>
      <c r="AA29" s="143"/>
    </row>
    <row r="30" spans="2:27" ht="15" customHeight="1" x14ac:dyDescent="0.2">
      <c r="B30" s="17" t="s">
        <v>63</v>
      </c>
      <c r="C30" s="12"/>
      <c r="D30" s="34">
        <v>30624.00000000008</v>
      </c>
      <c r="E30" s="34">
        <v>117661.9999999999</v>
      </c>
      <c r="F30" s="34">
        <v>3658.9999999999927</v>
      </c>
      <c r="G30" s="34"/>
      <c r="H30" s="87">
        <v>11583.000000000015</v>
      </c>
      <c r="I30" s="87"/>
      <c r="J30" s="87">
        <v>1293.9999999999991</v>
      </c>
      <c r="K30" s="84"/>
      <c r="L30" s="87">
        <v>4684.9999999999973</v>
      </c>
      <c r="M30" s="84"/>
      <c r="N30" s="87">
        <v>650.00000000000045</v>
      </c>
      <c r="O30" s="84"/>
      <c r="P30" s="87">
        <v>49670.999999999935</v>
      </c>
      <c r="Q30" s="84"/>
      <c r="R30" s="87">
        <v>6492.0000000000218</v>
      </c>
      <c r="S30" s="84"/>
      <c r="T30" s="87">
        <v>14150.999999999984</v>
      </c>
      <c r="U30" s="84"/>
      <c r="V30" s="87">
        <v>1238.9999999999995</v>
      </c>
      <c r="W30" s="84"/>
      <c r="X30" s="87">
        <v>34072.000000000029</v>
      </c>
      <c r="Y30" s="84"/>
      <c r="Z30" s="87">
        <v>4356.9999999999845</v>
      </c>
      <c r="AA30" s="143"/>
    </row>
    <row r="31" spans="2:27" ht="15" customHeight="1" x14ac:dyDescent="0.2">
      <c r="B31" s="17" t="s">
        <v>64</v>
      </c>
      <c r="C31" s="12"/>
      <c r="D31" s="34">
        <v>20050.000000000025</v>
      </c>
      <c r="E31" s="34">
        <v>90475.999999999942</v>
      </c>
      <c r="F31" s="34">
        <v>3121.9999999999977</v>
      </c>
      <c r="G31" s="34"/>
      <c r="H31" s="87">
        <v>6748.9999999999936</v>
      </c>
      <c r="I31" s="87"/>
      <c r="J31" s="87">
        <v>527</v>
      </c>
      <c r="K31" s="84"/>
      <c r="L31" s="87">
        <v>5040</v>
      </c>
      <c r="M31" s="84"/>
      <c r="N31" s="87">
        <v>445.00000000000028</v>
      </c>
      <c r="O31" s="84"/>
      <c r="P31" s="87">
        <v>24555.000000000004</v>
      </c>
      <c r="Q31" s="84"/>
      <c r="R31" s="87">
        <v>4315.0000000000146</v>
      </c>
      <c r="S31" s="84"/>
      <c r="T31" s="87">
        <v>13527.000000000005</v>
      </c>
      <c r="U31" s="84"/>
      <c r="V31" s="87">
        <v>1315.9999999999995</v>
      </c>
      <c r="W31" s="84"/>
      <c r="X31" s="87">
        <v>27923.000000000109</v>
      </c>
      <c r="Y31" s="84"/>
      <c r="Z31" s="87">
        <v>4591.9999999999936</v>
      </c>
      <c r="AA31" s="143"/>
    </row>
    <row r="32" spans="2:27" ht="15" customHeight="1" x14ac:dyDescent="0.2">
      <c r="B32" s="17" t="s">
        <v>65</v>
      </c>
      <c r="C32" s="12"/>
      <c r="D32" s="34">
        <v>52082.000000000124</v>
      </c>
      <c r="E32" s="34">
        <v>233082.00000000058</v>
      </c>
      <c r="F32" s="34">
        <v>4971</v>
      </c>
      <c r="G32" s="34"/>
      <c r="H32" s="87">
        <v>22616</v>
      </c>
      <c r="I32" s="87"/>
      <c r="J32" s="87">
        <v>1984.9999999999952</v>
      </c>
      <c r="K32" s="84"/>
      <c r="L32" s="87">
        <v>24394.999999999964</v>
      </c>
      <c r="M32" s="84"/>
      <c r="N32" s="87">
        <v>1079.9999999999986</v>
      </c>
      <c r="O32" s="84"/>
      <c r="P32" s="87">
        <v>74175.999999999884</v>
      </c>
      <c r="Q32" s="84"/>
      <c r="R32" s="87">
        <v>7722.9999999999964</v>
      </c>
      <c r="S32" s="84"/>
      <c r="T32" s="87">
        <v>19851.000000000007</v>
      </c>
      <c r="U32" s="84"/>
      <c r="V32" s="87">
        <v>808.00000000000011</v>
      </c>
      <c r="W32" s="84"/>
      <c r="X32" s="87">
        <v>78668.000000000073</v>
      </c>
      <c r="Y32" s="84"/>
      <c r="Z32" s="87">
        <v>8907</v>
      </c>
      <c r="AA32" s="143"/>
    </row>
    <row r="33" spans="2:26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63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  <c r="W33" s="35"/>
      <c r="X33" s="32"/>
      <c r="Y33" s="35"/>
      <c r="Z33" s="32"/>
    </row>
    <row r="34" spans="2:26" x14ac:dyDescent="0.25">
      <c r="C34" s="9"/>
      <c r="E34" s="11"/>
      <c r="G34" s="11"/>
      <c r="I34" s="11"/>
      <c r="K34" s="9"/>
      <c r="M34" s="11"/>
      <c r="O34" s="11"/>
      <c r="Q34" s="11"/>
      <c r="S34" s="11"/>
      <c r="U34" s="11"/>
      <c r="W34" s="11"/>
      <c r="Y34" s="11"/>
    </row>
    <row r="35" spans="2:26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</row>
    <row r="36" spans="2:26" x14ac:dyDescent="0.25">
      <c r="C36" s="9"/>
      <c r="E36" s="11"/>
      <c r="G36" s="11"/>
      <c r="I36" s="11"/>
      <c r="K36" s="9"/>
      <c r="M36" s="11"/>
      <c r="O36" s="11"/>
      <c r="Q36" s="11"/>
      <c r="S36" s="11"/>
      <c r="U36" s="11"/>
      <c r="W36" s="11"/>
      <c r="Y36" s="11"/>
    </row>
    <row r="37" spans="2:26" x14ac:dyDescent="0.25">
      <c r="C37" s="9"/>
      <c r="E37" s="9"/>
      <c r="G37" s="9"/>
      <c r="I37" s="9"/>
      <c r="K37" s="9"/>
      <c r="M37" s="9"/>
      <c r="O37" s="9"/>
      <c r="Q37" s="9"/>
      <c r="S37" s="9"/>
      <c r="U37" s="9"/>
      <c r="W37" s="9"/>
      <c r="Y37" s="9"/>
    </row>
    <row r="38" spans="2:26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</row>
    <row r="39" spans="2:26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  <c r="W39" s="12"/>
      <c r="Y39" s="12"/>
    </row>
    <row r="40" spans="2:26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  <c r="W40" s="12"/>
      <c r="Y40" s="12"/>
    </row>
    <row r="41" spans="2:26" x14ac:dyDescent="0.25">
      <c r="C41" s="12"/>
      <c r="E41" s="13"/>
      <c r="G41" s="13"/>
      <c r="I41" s="13"/>
      <c r="K41" s="12"/>
      <c r="M41" s="13"/>
      <c r="O41" s="13"/>
      <c r="Q41" s="13"/>
      <c r="S41" s="13"/>
      <c r="U41" s="13"/>
      <c r="W41" s="13"/>
      <c r="Y41" s="13"/>
    </row>
    <row r="42" spans="2:26" x14ac:dyDescent="0.25">
      <c r="C42" s="12"/>
      <c r="E42" s="13"/>
      <c r="G42" s="13"/>
      <c r="I42" s="13"/>
      <c r="K42" s="12"/>
      <c r="M42" s="13"/>
      <c r="O42" s="13"/>
      <c r="Q42" s="13"/>
      <c r="S42" s="13"/>
      <c r="U42" s="13"/>
      <c r="W42" s="13"/>
      <c r="Y42" s="13"/>
    </row>
    <row r="43" spans="2:26" x14ac:dyDescent="0.25">
      <c r="C43" s="12"/>
      <c r="E43" s="13"/>
      <c r="G43" s="13"/>
      <c r="I43" s="13"/>
      <c r="K43" s="12"/>
      <c r="M43" s="13"/>
      <c r="O43" s="13"/>
      <c r="Q43" s="13"/>
      <c r="S43" s="13"/>
      <c r="U43" s="13"/>
      <c r="W43" s="13"/>
      <c r="Y43" s="13"/>
    </row>
    <row r="44" spans="2:26" x14ac:dyDescent="0.25">
      <c r="C44" s="12"/>
      <c r="E44" s="13"/>
      <c r="G44" s="13"/>
      <c r="I44" s="13"/>
      <c r="K44" s="12"/>
      <c r="M44" s="13"/>
      <c r="O44" s="13"/>
      <c r="Q44" s="13"/>
      <c r="S44" s="13"/>
      <c r="U44" s="13"/>
      <c r="W44" s="13"/>
      <c r="Y44" s="13"/>
    </row>
    <row r="45" spans="2:26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  <c r="W45" s="12"/>
      <c r="Y45" s="12"/>
    </row>
    <row r="46" spans="2:26" x14ac:dyDescent="0.25">
      <c r="C46" s="12"/>
      <c r="E46" s="13"/>
      <c r="G46" s="13"/>
      <c r="I46" s="13"/>
      <c r="K46" s="12"/>
      <c r="M46" s="13"/>
      <c r="O46" s="13"/>
      <c r="Q46" s="13"/>
      <c r="S46" s="13"/>
      <c r="U46" s="13"/>
      <c r="W46" s="13"/>
      <c r="Y46" s="13"/>
    </row>
    <row r="47" spans="2:26" x14ac:dyDescent="0.25">
      <c r="C47" s="12"/>
      <c r="E47" s="13"/>
      <c r="G47" s="13"/>
      <c r="I47" s="13"/>
      <c r="K47" s="12"/>
      <c r="M47" s="13"/>
      <c r="O47" s="13"/>
      <c r="Q47" s="13"/>
      <c r="S47" s="13"/>
      <c r="U47" s="13"/>
      <c r="W47" s="13"/>
      <c r="Y47" s="13"/>
    </row>
    <row r="48" spans="2:26" x14ac:dyDescent="0.25">
      <c r="C48" s="12"/>
      <c r="E48" s="13"/>
      <c r="G48" s="13"/>
      <c r="I48" s="13"/>
      <c r="K48" s="12"/>
      <c r="M48" s="13"/>
      <c r="O48" s="13"/>
      <c r="Q48" s="13"/>
      <c r="S48" s="13"/>
      <c r="U48" s="13"/>
      <c r="W48" s="13"/>
      <c r="Y48" s="13"/>
    </row>
    <row r="50" spans="3:25" x14ac:dyDescent="0.2">
      <c r="C50" s="19"/>
      <c r="E50" s="2"/>
      <c r="G50" s="2"/>
      <c r="I50" s="2"/>
      <c r="K50" s="19"/>
      <c r="M50" s="2"/>
      <c r="O50" s="2"/>
      <c r="Q50" s="2"/>
      <c r="S50" s="2"/>
      <c r="U50" s="2"/>
      <c r="W50" s="2"/>
      <c r="Y50" s="2"/>
    </row>
    <row r="51" spans="3:25" x14ac:dyDescent="0.2">
      <c r="C51" s="20"/>
      <c r="E51" s="4"/>
      <c r="G51" s="4"/>
      <c r="I51" s="4"/>
      <c r="K51" s="20"/>
      <c r="M51" s="4"/>
      <c r="O51" s="4"/>
      <c r="Q51" s="4"/>
      <c r="S51" s="4"/>
      <c r="U51" s="4"/>
      <c r="W51" s="4"/>
      <c r="Y51" s="4"/>
    </row>
    <row r="52" spans="3:25" x14ac:dyDescent="0.2">
      <c r="C52" s="20"/>
      <c r="E52" s="4"/>
      <c r="G52" s="4"/>
      <c r="I52" s="4"/>
      <c r="K52" s="20"/>
      <c r="M52" s="4"/>
      <c r="O52" s="4"/>
      <c r="Q52" s="4"/>
      <c r="S52" s="4"/>
      <c r="U52" s="4"/>
      <c r="W52" s="4"/>
      <c r="Y52" s="4"/>
    </row>
  </sheetData>
  <mergeCells count="11">
    <mergeCell ref="T10:V10"/>
    <mergeCell ref="X10:Z10"/>
    <mergeCell ref="B3:Z3"/>
    <mergeCell ref="B5:Z5"/>
    <mergeCell ref="B6:Z6"/>
    <mergeCell ref="B8:B12"/>
    <mergeCell ref="D8:Z8"/>
    <mergeCell ref="D10:F10"/>
    <mergeCell ref="H10:J10"/>
    <mergeCell ref="L10:N10"/>
    <mergeCell ref="P10:R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Q50"/>
  <sheetViews>
    <sheetView zoomScaleNormal="100" workbookViewId="0">
      <selection activeCell="B6" sqref="B6:Q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1.85546875" style="28" customWidth="1"/>
    <col min="6" max="6" width="0.85546875" style="28" customWidth="1"/>
    <col min="7" max="7" width="10.85546875" style="28" customWidth="1"/>
    <col min="8" max="8" width="0.85546875" style="28" customWidth="1"/>
    <col min="9" max="9" width="11.42578125" style="28" customWidth="1"/>
    <col min="10" max="10" width="0.85546875" style="28" customWidth="1"/>
    <col min="11" max="11" width="11.85546875" style="28" customWidth="1"/>
    <col min="12" max="12" width="0.85546875" style="28" customWidth="1"/>
    <col min="13" max="13" width="11.28515625" style="28" customWidth="1"/>
    <col min="14" max="14" width="0.85546875" style="28" customWidth="1"/>
    <col min="15" max="15" width="7.42578125" style="28" bestFit="1" customWidth="1"/>
    <col min="16" max="16" width="0.85546875" style="28" customWidth="1"/>
    <col min="17" max="17" width="10.28515625" style="28" customWidth="1"/>
    <col min="18" max="16384" width="9.140625" style="28"/>
  </cols>
  <sheetData>
    <row r="2" spans="2:17" ht="15" x14ac:dyDescent="0.25">
      <c r="C2" s="27"/>
      <c r="E2" s="27"/>
      <c r="G2" s="27"/>
      <c r="Q2" s="27" t="s">
        <v>196</v>
      </c>
    </row>
    <row r="3" spans="2:17" ht="23.25" customHeight="1" x14ac:dyDescent="0.25">
      <c r="B3" s="178" t="s">
        <v>195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2:17" ht="3.75" customHeight="1" x14ac:dyDescent="0.25"/>
    <row r="5" spans="2:17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</row>
    <row r="6" spans="2:17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2:17" ht="3" customHeight="1" x14ac:dyDescent="0.25">
      <c r="E7" s="29"/>
      <c r="G7" s="29"/>
      <c r="I7" s="29"/>
      <c r="K7" s="29"/>
      <c r="M7" s="29"/>
      <c r="O7" s="29"/>
    </row>
    <row r="8" spans="2:17" ht="21.75" customHeight="1" x14ac:dyDescent="0.2">
      <c r="B8" s="186" t="s">
        <v>43</v>
      </c>
      <c r="C8" s="186"/>
      <c r="D8" s="54"/>
      <c r="E8" s="187" t="s">
        <v>194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</row>
    <row r="9" spans="2:17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</row>
    <row r="10" spans="2:17" s="31" customFormat="1" ht="30.75" customHeight="1" x14ac:dyDescent="0.2">
      <c r="B10" s="186"/>
      <c r="C10" s="186"/>
      <c r="D10" s="54"/>
      <c r="E10" s="38" t="s">
        <v>197</v>
      </c>
      <c r="F10" s="26"/>
      <c r="G10" s="38" t="s">
        <v>198</v>
      </c>
      <c r="H10" s="26"/>
      <c r="I10" s="38" t="s">
        <v>199</v>
      </c>
      <c r="J10" s="26"/>
      <c r="K10" s="38" t="s">
        <v>200</v>
      </c>
      <c r="L10" s="26"/>
      <c r="M10" s="38" t="s">
        <v>201</v>
      </c>
      <c r="N10" s="26"/>
      <c r="O10" s="38" t="s">
        <v>202</v>
      </c>
      <c r="P10" s="26"/>
      <c r="Q10" s="38" t="s">
        <v>185</v>
      </c>
    </row>
    <row r="11" spans="2:17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32"/>
    </row>
    <row r="12" spans="2:17" ht="18" customHeight="1" x14ac:dyDescent="0.25">
      <c r="C12" s="5" t="s">
        <v>20</v>
      </c>
      <c r="D12" s="43"/>
      <c r="E12" s="7">
        <v>16393</v>
      </c>
      <c r="F12" s="7"/>
      <c r="G12" s="7">
        <v>5994</v>
      </c>
      <c r="H12" s="7"/>
      <c r="I12" s="7">
        <v>1724</v>
      </c>
      <c r="J12" s="7"/>
      <c r="K12" s="7">
        <v>2805</v>
      </c>
      <c r="L12" s="7"/>
      <c r="M12" s="7">
        <v>30364</v>
      </c>
      <c r="N12" s="7"/>
      <c r="O12" s="7">
        <v>22820</v>
      </c>
      <c r="P12" s="7"/>
      <c r="Q12" s="7">
        <v>17529</v>
      </c>
    </row>
    <row r="13" spans="2:17" ht="18" customHeight="1" x14ac:dyDescent="0.25">
      <c r="B13" s="8" t="s">
        <v>21</v>
      </c>
      <c r="C13" s="9" t="s">
        <v>27</v>
      </c>
      <c r="D13" s="9"/>
      <c r="E13" s="34">
        <v>572</v>
      </c>
      <c r="F13" s="34"/>
      <c r="G13" s="51">
        <v>357</v>
      </c>
      <c r="H13" s="51"/>
      <c r="I13" s="51">
        <v>34</v>
      </c>
      <c r="J13" s="51"/>
      <c r="K13" s="51">
        <v>162</v>
      </c>
      <c r="L13" s="51"/>
      <c r="M13" s="51">
        <v>394</v>
      </c>
      <c r="N13" s="51"/>
      <c r="O13" s="51">
        <v>718</v>
      </c>
      <c r="P13" s="51"/>
      <c r="Q13" s="51">
        <v>522</v>
      </c>
    </row>
    <row r="14" spans="2:17" ht="18" customHeight="1" x14ac:dyDescent="0.25">
      <c r="B14" s="10" t="s">
        <v>0</v>
      </c>
      <c r="C14" s="11" t="s">
        <v>22</v>
      </c>
      <c r="D14" s="9"/>
      <c r="E14" s="34">
        <v>302</v>
      </c>
      <c r="F14" s="34"/>
      <c r="G14" s="51">
        <v>123</v>
      </c>
      <c r="H14" s="51"/>
      <c r="I14" s="51">
        <v>5</v>
      </c>
      <c r="J14" s="51"/>
      <c r="K14" s="51">
        <v>22</v>
      </c>
      <c r="L14" s="51"/>
      <c r="M14" s="51">
        <v>48</v>
      </c>
      <c r="N14" s="51"/>
      <c r="O14" s="51">
        <v>93</v>
      </c>
      <c r="P14" s="51"/>
      <c r="Q14" s="51">
        <v>82</v>
      </c>
    </row>
    <row r="15" spans="2:17" ht="18" customHeight="1" x14ac:dyDescent="0.25">
      <c r="B15" s="10" t="s">
        <v>1</v>
      </c>
      <c r="C15" s="11" t="s">
        <v>23</v>
      </c>
      <c r="D15" s="9"/>
      <c r="E15" s="34">
        <v>6640</v>
      </c>
      <c r="F15" s="34"/>
      <c r="G15" s="51">
        <v>1595</v>
      </c>
      <c r="H15" s="51"/>
      <c r="I15" s="51">
        <v>167</v>
      </c>
      <c r="J15" s="51"/>
      <c r="K15" s="51">
        <v>757</v>
      </c>
      <c r="L15" s="51"/>
      <c r="M15" s="51">
        <v>4556</v>
      </c>
      <c r="N15" s="51"/>
      <c r="O15" s="51">
        <v>3233</v>
      </c>
      <c r="P15" s="51"/>
      <c r="Q15" s="51">
        <v>2887</v>
      </c>
    </row>
    <row r="16" spans="2:17" ht="18" customHeight="1" x14ac:dyDescent="0.25">
      <c r="B16" s="8" t="s">
        <v>2</v>
      </c>
      <c r="C16" s="9" t="s">
        <v>30</v>
      </c>
      <c r="D16" s="9"/>
      <c r="E16" s="34">
        <v>107</v>
      </c>
      <c r="F16" s="34"/>
      <c r="G16" s="51">
        <v>35</v>
      </c>
      <c r="H16" s="51"/>
      <c r="I16" s="51">
        <v>1</v>
      </c>
      <c r="J16" s="51"/>
      <c r="K16" s="51">
        <v>22</v>
      </c>
      <c r="L16" s="51"/>
      <c r="M16" s="51">
        <v>82</v>
      </c>
      <c r="N16" s="51"/>
      <c r="O16" s="51">
        <v>80</v>
      </c>
      <c r="P16" s="51"/>
      <c r="Q16" s="51">
        <v>52</v>
      </c>
    </row>
    <row r="17" spans="2:17" ht="18" customHeight="1" x14ac:dyDescent="0.25">
      <c r="B17" s="10" t="s">
        <v>3</v>
      </c>
      <c r="C17" s="11" t="s">
        <v>28</v>
      </c>
      <c r="D17" s="9"/>
      <c r="E17" s="34">
        <v>366</v>
      </c>
      <c r="F17" s="34"/>
      <c r="G17" s="51">
        <v>119</v>
      </c>
      <c r="H17" s="51"/>
      <c r="I17" s="51">
        <v>33</v>
      </c>
      <c r="J17" s="51"/>
      <c r="K17" s="51">
        <v>56</v>
      </c>
      <c r="L17" s="51"/>
      <c r="M17" s="51">
        <v>209</v>
      </c>
      <c r="N17" s="51"/>
      <c r="O17" s="51">
        <v>159</v>
      </c>
      <c r="P17" s="51"/>
      <c r="Q17" s="51">
        <v>117</v>
      </c>
    </row>
    <row r="18" spans="2:17" ht="18" customHeight="1" x14ac:dyDescent="0.25">
      <c r="B18" s="8" t="s">
        <v>4</v>
      </c>
      <c r="C18" s="9" t="s">
        <v>24</v>
      </c>
      <c r="D18" s="9"/>
      <c r="E18" s="34">
        <v>2617</v>
      </c>
      <c r="F18" s="34"/>
      <c r="G18" s="51">
        <v>1362</v>
      </c>
      <c r="H18" s="51"/>
      <c r="I18" s="51">
        <v>56</v>
      </c>
      <c r="J18" s="51"/>
      <c r="K18" s="51">
        <v>294</v>
      </c>
      <c r="L18" s="51"/>
      <c r="M18" s="51">
        <v>1442</v>
      </c>
      <c r="N18" s="51"/>
      <c r="O18" s="51">
        <v>1426</v>
      </c>
      <c r="P18" s="51"/>
      <c r="Q18" s="51">
        <v>1576</v>
      </c>
    </row>
    <row r="19" spans="2:17" ht="18" customHeight="1" x14ac:dyDescent="0.25">
      <c r="B19" s="8" t="s">
        <v>5</v>
      </c>
      <c r="C19" s="12" t="s">
        <v>176</v>
      </c>
      <c r="D19" s="12"/>
      <c r="E19" s="34">
        <v>3002</v>
      </c>
      <c r="F19" s="34"/>
      <c r="G19" s="51">
        <v>1171</v>
      </c>
      <c r="H19" s="51"/>
      <c r="I19" s="51">
        <v>164</v>
      </c>
      <c r="J19" s="51"/>
      <c r="K19" s="51">
        <v>692</v>
      </c>
      <c r="L19" s="51"/>
      <c r="M19" s="51">
        <v>9912</v>
      </c>
      <c r="N19" s="51"/>
      <c r="O19" s="51">
        <v>7415</v>
      </c>
      <c r="P19" s="51"/>
      <c r="Q19" s="51">
        <v>5482</v>
      </c>
    </row>
    <row r="20" spans="2:17" ht="18" customHeight="1" x14ac:dyDescent="0.25">
      <c r="B20" s="8" t="s">
        <v>6</v>
      </c>
      <c r="C20" s="12" t="s">
        <v>25</v>
      </c>
      <c r="D20" s="12"/>
      <c r="E20" s="34">
        <v>475</v>
      </c>
      <c r="F20" s="34"/>
      <c r="G20" s="51">
        <v>507</v>
      </c>
      <c r="H20" s="51"/>
      <c r="I20" s="51">
        <v>28</v>
      </c>
      <c r="J20" s="51"/>
      <c r="K20" s="51">
        <v>56</v>
      </c>
      <c r="L20" s="51"/>
      <c r="M20" s="51">
        <v>830</v>
      </c>
      <c r="N20" s="51"/>
      <c r="O20" s="51">
        <v>657</v>
      </c>
      <c r="P20" s="51"/>
      <c r="Q20" s="51">
        <v>462</v>
      </c>
    </row>
    <row r="21" spans="2:17" ht="18" customHeight="1" x14ac:dyDescent="0.25">
      <c r="B21" s="8" t="s">
        <v>7</v>
      </c>
      <c r="C21" s="12" t="s">
        <v>35</v>
      </c>
      <c r="D21" s="12"/>
      <c r="E21" s="34">
        <v>625</v>
      </c>
      <c r="F21" s="34"/>
      <c r="G21" s="51">
        <v>106</v>
      </c>
      <c r="H21" s="51"/>
      <c r="I21" s="51">
        <v>34</v>
      </c>
      <c r="J21" s="51"/>
      <c r="K21" s="51">
        <v>106</v>
      </c>
      <c r="L21" s="51"/>
      <c r="M21" s="51">
        <v>2948</v>
      </c>
      <c r="N21" s="51"/>
      <c r="O21" s="51">
        <v>2922</v>
      </c>
      <c r="P21" s="51"/>
      <c r="Q21" s="51">
        <v>2009</v>
      </c>
    </row>
    <row r="22" spans="2:17" ht="18" customHeight="1" x14ac:dyDescent="0.25">
      <c r="B22" s="8" t="s">
        <v>8</v>
      </c>
      <c r="C22" s="13" t="s">
        <v>31</v>
      </c>
      <c r="D22" s="12"/>
      <c r="E22" s="34">
        <v>108</v>
      </c>
      <c r="F22" s="34"/>
      <c r="G22" s="51">
        <v>13</v>
      </c>
      <c r="H22" s="51"/>
      <c r="I22" s="51">
        <v>2</v>
      </c>
      <c r="J22" s="51"/>
      <c r="K22" s="51">
        <v>39</v>
      </c>
      <c r="L22" s="51"/>
      <c r="M22" s="51">
        <v>735</v>
      </c>
      <c r="N22" s="51"/>
      <c r="O22" s="51">
        <v>406</v>
      </c>
      <c r="P22" s="51"/>
      <c r="Q22" s="51">
        <v>258</v>
      </c>
    </row>
    <row r="23" spans="2:17" ht="18" customHeight="1" x14ac:dyDescent="0.25">
      <c r="B23" s="8" t="s">
        <v>9</v>
      </c>
      <c r="C23" s="13" t="s">
        <v>32</v>
      </c>
      <c r="D23" s="12"/>
      <c r="E23" s="34">
        <v>55</v>
      </c>
      <c r="F23" s="34"/>
      <c r="G23" s="51">
        <v>5</v>
      </c>
      <c r="H23" s="51"/>
      <c r="I23" s="51">
        <v>3</v>
      </c>
      <c r="J23" s="51"/>
      <c r="K23" s="51">
        <v>21</v>
      </c>
      <c r="L23" s="51"/>
      <c r="M23" s="51">
        <v>1095</v>
      </c>
      <c r="N23" s="51"/>
      <c r="O23" s="51">
        <v>767</v>
      </c>
      <c r="P23" s="51"/>
      <c r="Q23" s="51">
        <v>280</v>
      </c>
    </row>
    <row r="24" spans="2:17" ht="18" customHeight="1" x14ac:dyDescent="0.25">
      <c r="B24" s="8" t="s">
        <v>10</v>
      </c>
      <c r="C24" s="13" t="s">
        <v>33</v>
      </c>
      <c r="D24" s="12"/>
      <c r="E24" s="34">
        <v>75</v>
      </c>
      <c r="F24" s="34"/>
      <c r="G24" s="51">
        <v>26</v>
      </c>
      <c r="H24" s="51"/>
      <c r="I24" s="51">
        <v>5</v>
      </c>
      <c r="J24" s="51"/>
      <c r="K24" s="51">
        <v>25</v>
      </c>
      <c r="L24" s="51"/>
      <c r="M24" s="51">
        <v>437</v>
      </c>
      <c r="N24" s="51"/>
      <c r="O24" s="51">
        <v>244</v>
      </c>
      <c r="P24" s="51"/>
      <c r="Q24" s="51">
        <v>200</v>
      </c>
    </row>
    <row r="25" spans="2:17" ht="18" customHeight="1" x14ac:dyDescent="0.25">
      <c r="B25" s="8" t="s">
        <v>11</v>
      </c>
      <c r="C25" s="13" t="s">
        <v>36</v>
      </c>
      <c r="D25" s="12"/>
      <c r="E25" s="34">
        <v>240</v>
      </c>
      <c r="F25" s="34"/>
      <c r="G25" s="51">
        <v>69</v>
      </c>
      <c r="H25" s="51"/>
      <c r="I25" s="51">
        <v>130</v>
      </c>
      <c r="J25" s="51"/>
      <c r="K25" s="51">
        <v>142</v>
      </c>
      <c r="L25" s="51"/>
      <c r="M25" s="51">
        <v>2121</v>
      </c>
      <c r="N25" s="51"/>
      <c r="O25" s="51">
        <v>1085</v>
      </c>
      <c r="P25" s="51"/>
      <c r="Q25" s="51">
        <v>810</v>
      </c>
    </row>
    <row r="26" spans="2:17" ht="18" customHeight="1" x14ac:dyDescent="0.25">
      <c r="B26" s="8" t="s">
        <v>12</v>
      </c>
      <c r="C26" s="12" t="s">
        <v>34</v>
      </c>
      <c r="D26" s="12"/>
      <c r="E26" s="34">
        <v>273</v>
      </c>
      <c r="F26" s="34"/>
      <c r="G26" s="51">
        <v>142</v>
      </c>
      <c r="H26" s="51"/>
      <c r="I26" s="51">
        <v>15</v>
      </c>
      <c r="J26" s="51"/>
      <c r="K26" s="51">
        <v>47</v>
      </c>
      <c r="L26" s="51"/>
      <c r="M26" s="51">
        <v>802</v>
      </c>
      <c r="N26" s="51"/>
      <c r="O26" s="51">
        <v>546</v>
      </c>
      <c r="P26" s="51"/>
      <c r="Q26" s="51">
        <v>373</v>
      </c>
    </row>
    <row r="27" spans="2:17" ht="18" customHeight="1" x14ac:dyDescent="0.25">
      <c r="B27" s="14" t="s">
        <v>13</v>
      </c>
      <c r="C27" s="15" t="s">
        <v>37</v>
      </c>
      <c r="D27" s="55"/>
      <c r="E27" s="34">
        <v>52</v>
      </c>
      <c r="F27" s="34"/>
      <c r="G27" s="51">
        <v>38</v>
      </c>
      <c r="H27" s="51"/>
      <c r="I27" s="51">
        <v>3</v>
      </c>
      <c r="J27" s="51"/>
      <c r="K27" s="51">
        <v>10</v>
      </c>
      <c r="L27" s="51"/>
      <c r="M27" s="51">
        <v>113</v>
      </c>
      <c r="N27" s="51"/>
      <c r="O27" s="51">
        <v>104</v>
      </c>
      <c r="P27" s="51"/>
      <c r="Q27" s="51">
        <v>71</v>
      </c>
    </row>
    <row r="28" spans="2:17" ht="18" customHeight="1" x14ac:dyDescent="0.25">
      <c r="B28" s="8" t="s">
        <v>14</v>
      </c>
      <c r="C28" s="13" t="s">
        <v>26</v>
      </c>
      <c r="D28" s="12"/>
      <c r="E28" s="34">
        <v>84</v>
      </c>
      <c r="F28" s="34"/>
      <c r="G28" s="51">
        <v>43</v>
      </c>
      <c r="H28" s="51"/>
      <c r="I28" s="51">
        <v>5</v>
      </c>
      <c r="J28" s="51"/>
      <c r="K28" s="51">
        <v>32</v>
      </c>
      <c r="L28" s="51"/>
      <c r="M28" s="51">
        <v>551</v>
      </c>
      <c r="N28" s="51"/>
      <c r="O28" s="51">
        <v>312</v>
      </c>
      <c r="P28" s="51"/>
      <c r="Q28" s="51">
        <v>208</v>
      </c>
    </row>
    <row r="29" spans="2:17" ht="18" customHeight="1" x14ac:dyDescent="0.25">
      <c r="B29" s="8" t="s">
        <v>15</v>
      </c>
      <c r="C29" s="13" t="s">
        <v>38</v>
      </c>
      <c r="D29" s="12"/>
      <c r="E29" s="34">
        <v>362</v>
      </c>
      <c r="F29" s="34"/>
      <c r="G29" s="51">
        <v>126</v>
      </c>
      <c r="H29" s="51"/>
      <c r="I29" s="51">
        <v>988</v>
      </c>
      <c r="J29" s="51"/>
      <c r="K29" s="51">
        <v>215</v>
      </c>
      <c r="L29" s="51"/>
      <c r="M29" s="51">
        <v>2291</v>
      </c>
      <c r="N29" s="51"/>
      <c r="O29" s="51">
        <v>1412</v>
      </c>
      <c r="P29" s="51"/>
      <c r="Q29" s="51">
        <v>1102</v>
      </c>
    </row>
    <row r="30" spans="2:17" ht="18" customHeight="1" x14ac:dyDescent="0.25">
      <c r="B30" s="8" t="s">
        <v>16</v>
      </c>
      <c r="C30" s="13" t="s">
        <v>39</v>
      </c>
      <c r="D30" s="12"/>
      <c r="E30" s="51">
        <v>48</v>
      </c>
      <c r="F30" s="34"/>
      <c r="G30" s="51">
        <v>17</v>
      </c>
      <c r="H30" s="51"/>
      <c r="I30" s="51">
        <v>4</v>
      </c>
      <c r="J30" s="51"/>
      <c r="K30" s="51">
        <v>17</v>
      </c>
      <c r="L30" s="51"/>
      <c r="M30" s="51">
        <v>291</v>
      </c>
      <c r="N30" s="51"/>
      <c r="O30" s="51">
        <v>178</v>
      </c>
      <c r="P30" s="51"/>
      <c r="Q30" s="51">
        <v>164</v>
      </c>
    </row>
    <row r="31" spans="2:17" ht="18" customHeight="1" x14ac:dyDescent="0.25">
      <c r="B31" s="8" t="s">
        <v>17</v>
      </c>
      <c r="C31" s="13" t="s">
        <v>40</v>
      </c>
      <c r="D31" s="12"/>
      <c r="E31" s="51">
        <v>390</v>
      </c>
      <c r="F31" s="34"/>
      <c r="G31" s="51">
        <v>140</v>
      </c>
      <c r="H31" s="51"/>
      <c r="I31" s="51">
        <v>47</v>
      </c>
      <c r="J31" s="51"/>
      <c r="K31" s="51">
        <v>90</v>
      </c>
      <c r="L31" s="51"/>
      <c r="M31" s="51">
        <v>1501</v>
      </c>
      <c r="N31" s="51"/>
      <c r="O31" s="51">
        <v>1057</v>
      </c>
      <c r="P31" s="51"/>
      <c r="Q31" s="51">
        <v>872</v>
      </c>
    </row>
    <row r="32" spans="2:17" ht="18" customHeight="1" x14ac:dyDescent="0.25">
      <c r="B32" s="14" t="s">
        <v>18</v>
      </c>
      <c r="C32" s="15" t="s">
        <v>177</v>
      </c>
      <c r="D32" s="9"/>
      <c r="E32" s="51">
        <v>0</v>
      </c>
      <c r="F32" s="34"/>
      <c r="G32" s="51">
        <v>0</v>
      </c>
      <c r="H32" s="51"/>
      <c r="I32" s="51">
        <v>0</v>
      </c>
      <c r="J32" s="51"/>
      <c r="K32" s="51">
        <v>0</v>
      </c>
      <c r="L32" s="51"/>
      <c r="M32" s="51">
        <v>0</v>
      </c>
      <c r="N32" s="51"/>
      <c r="O32" s="51">
        <v>0</v>
      </c>
      <c r="P32" s="51"/>
      <c r="Q32" s="51">
        <v>0</v>
      </c>
    </row>
    <row r="33" spans="2:17" ht="18" customHeight="1" x14ac:dyDescent="0.25">
      <c r="B33" s="14" t="s">
        <v>19</v>
      </c>
      <c r="C33" s="15" t="s">
        <v>175</v>
      </c>
      <c r="D33" s="9"/>
      <c r="E33" s="51">
        <v>0</v>
      </c>
      <c r="F33" s="34"/>
      <c r="G33" s="51">
        <v>0</v>
      </c>
      <c r="H33" s="51"/>
      <c r="I33" s="51">
        <v>0</v>
      </c>
      <c r="J33" s="51"/>
      <c r="K33" s="51">
        <v>0</v>
      </c>
      <c r="L33" s="51"/>
      <c r="M33" s="51">
        <v>6</v>
      </c>
      <c r="N33" s="51"/>
      <c r="O33" s="51">
        <v>6</v>
      </c>
      <c r="P33" s="51"/>
      <c r="Q33" s="51">
        <v>2</v>
      </c>
    </row>
    <row r="34" spans="2:17" ht="3.75" customHeight="1" x14ac:dyDescent="0.25">
      <c r="B34" s="22"/>
      <c r="C34" s="23"/>
      <c r="D34" s="32"/>
      <c r="E34" s="63"/>
      <c r="F34" s="32"/>
      <c r="G34" s="63"/>
      <c r="H34" s="42"/>
      <c r="I34" s="63"/>
      <c r="J34" s="42"/>
      <c r="K34" s="63"/>
      <c r="L34" s="42"/>
      <c r="M34" s="63"/>
      <c r="N34" s="42"/>
      <c r="O34" s="63"/>
      <c r="P34" s="42"/>
      <c r="Q34" s="63"/>
    </row>
    <row r="35" spans="2:17" ht="5.25" customHeight="1" x14ac:dyDescent="0.2">
      <c r="C35" s="1"/>
      <c r="D35" s="9"/>
      <c r="E35" s="29"/>
      <c r="F35" s="9"/>
      <c r="G35" s="29"/>
      <c r="H35" s="9"/>
      <c r="I35" s="29"/>
      <c r="J35" s="9"/>
      <c r="K35" s="29"/>
      <c r="L35" s="9"/>
      <c r="M35" s="29"/>
      <c r="N35" s="9"/>
      <c r="O35" s="29"/>
      <c r="P35" s="9"/>
      <c r="Q35" s="29"/>
    </row>
    <row r="36" spans="2:17" x14ac:dyDescent="0.25">
      <c r="D36" s="12"/>
      <c r="E36" s="29"/>
      <c r="F36" s="12"/>
      <c r="G36" s="29"/>
      <c r="H36" s="12"/>
      <c r="I36" s="29"/>
      <c r="J36" s="12"/>
      <c r="K36" s="29"/>
      <c r="L36" s="12"/>
      <c r="M36" s="29"/>
      <c r="N36" s="12"/>
      <c r="O36" s="29"/>
      <c r="P36" s="12"/>
      <c r="Q36" s="29"/>
    </row>
    <row r="37" spans="2:17" x14ac:dyDescent="0.25">
      <c r="D37" s="12"/>
      <c r="E37" s="29"/>
      <c r="F37" s="12"/>
      <c r="G37" s="29"/>
      <c r="H37" s="12"/>
      <c r="I37" s="29"/>
      <c r="J37" s="12"/>
      <c r="K37" s="29"/>
      <c r="L37" s="12"/>
      <c r="M37" s="29"/>
      <c r="N37" s="12"/>
      <c r="O37" s="29"/>
      <c r="P37" s="12"/>
      <c r="Q37" s="29"/>
    </row>
    <row r="38" spans="2:17" x14ac:dyDescent="0.25">
      <c r="D38" s="12"/>
      <c r="E38" s="29"/>
      <c r="F38" s="12"/>
      <c r="G38" s="29"/>
      <c r="H38" s="12"/>
      <c r="I38" s="29"/>
      <c r="J38" s="12"/>
      <c r="K38" s="29"/>
      <c r="L38" s="12"/>
      <c r="M38" s="29"/>
      <c r="N38" s="12"/>
      <c r="O38" s="29"/>
      <c r="P38" s="12"/>
      <c r="Q38" s="29"/>
    </row>
    <row r="39" spans="2:17" x14ac:dyDescent="0.25">
      <c r="D39" s="12"/>
      <c r="F39" s="13"/>
      <c r="G39" s="29"/>
      <c r="H39" s="12"/>
      <c r="I39" s="29"/>
      <c r="J39" s="12"/>
      <c r="K39" s="29"/>
      <c r="L39" s="12"/>
      <c r="M39" s="29"/>
      <c r="N39" s="12"/>
      <c r="O39" s="29"/>
      <c r="P39" s="12"/>
      <c r="Q39" s="29"/>
    </row>
    <row r="40" spans="2:17" x14ac:dyDescent="0.25">
      <c r="D40" s="12"/>
      <c r="F40" s="13"/>
      <c r="H40" s="13"/>
      <c r="J40" s="13"/>
      <c r="L40" s="13"/>
      <c r="N40" s="13"/>
      <c r="P40" s="13"/>
    </row>
    <row r="41" spans="2:17" x14ac:dyDescent="0.25">
      <c r="D41" s="12"/>
      <c r="F41" s="13"/>
      <c r="H41" s="13"/>
      <c r="J41" s="13"/>
      <c r="L41" s="13"/>
      <c r="N41" s="13"/>
      <c r="P41" s="13"/>
    </row>
    <row r="42" spans="2:17" x14ac:dyDescent="0.25">
      <c r="D42" s="12"/>
      <c r="F42" s="13"/>
      <c r="H42" s="13"/>
      <c r="J42" s="13"/>
      <c r="L42" s="13"/>
      <c r="N42" s="13"/>
      <c r="P42" s="13"/>
    </row>
    <row r="43" spans="2:17" x14ac:dyDescent="0.25">
      <c r="D43" s="12"/>
      <c r="F43" s="12"/>
      <c r="H43" s="12"/>
      <c r="J43" s="12"/>
      <c r="L43" s="12"/>
      <c r="N43" s="12"/>
      <c r="P43" s="12"/>
    </row>
    <row r="44" spans="2:17" x14ac:dyDescent="0.25">
      <c r="D44" s="12"/>
      <c r="F44" s="13"/>
      <c r="H44" s="13"/>
      <c r="J44" s="13"/>
      <c r="L44" s="13"/>
      <c r="N44" s="13"/>
      <c r="P44" s="13"/>
    </row>
    <row r="45" spans="2:17" x14ac:dyDescent="0.25">
      <c r="D45" s="12"/>
      <c r="F45" s="13"/>
      <c r="H45" s="13"/>
      <c r="J45" s="13"/>
      <c r="L45" s="13"/>
      <c r="N45" s="13"/>
      <c r="P45" s="13"/>
    </row>
    <row r="46" spans="2:17" x14ac:dyDescent="0.25">
      <c r="D46" s="12"/>
      <c r="F46" s="13"/>
      <c r="H46" s="13"/>
      <c r="J46" s="13"/>
      <c r="L46" s="13"/>
      <c r="N46" s="13"/>
      <c r="P46" s="13"/>
    </row>
    <row r="48" spans="2:17" x14ac:dyDescent="0.2">
      <c r="D48" s="19"/>
      <c r="F48" s="2"/>
      <c r="H48" s="2"/>
      <c r="J48" s="2"/>
      <c r="L48" s="2"/>
      <c r="N48" s="2"/>
      <c r="P48" s="2"/>
    </row>
    <row r="49" spans="4:16" x14ac:dyDescent="0.2">
      <c r="D49" s="20"/>
      <c r="F49" s="4"/>
      <c r="H49" s="4"/>
      <c r="J49" s="4"/>
      <c r="L49" s="4"/>
      <c r="N49" s="4"/>
      <c r="P49" s="4"/>
    </row>
    <row r="50" spans="4:16" x14ac:dyDescent="0.2">
      <c r="D50" s="20"/>
      <c r="F50" s="4"/>
      <c r="H50" s="4"/>
      <c r="J50" s="4"/>
      <c r="L50" s="4"/>
      <c r="N50" s="4"/>
      <c r="P50" s="4"/>
    </row>
  </sheetData>
  <mergeCells count="5">
    <mergeCell ref="B3:Q3"/>
    <mergeCell ref="B5:Q5"/>
    <mergeCell ref="B6:Q6"/>
    <mergeCell ref="B8:C10"/>
    <mergeCell ref="E8:Q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P50"/>
  <sheetViews>
    <sheetView zoomScaleNormal="100" workbookViewId="0">
      <selection activeCell="B5" sqref="B5:P5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.85546875" style="28" customWidth="1"/>
    <col min="5" max="5" width="0.85546875" style="28" customWidth="1"/>
    <col min="6" max="6" width="9" style="28" customWidth="1"/>
    <col min="7" max="7" width="0.85546875" style="28" customWidth="1"/>
    <col min="8" max="8" width="9.7109375" style="28" customWidth="1"/>
    <col min="9" max="9" width="0.85546875" style="28" customWidth="1"/>
    <col min="10" max="10" width="9.7109375" style="28" customWidth="1"/>
    <col min="11" max="11" width="0.85546875" style="28" customWidth="1"/>
    <col min="12" max="12" width="8.5703125" style="28" customWidth="1"/>
    <col min="13" max="13" width="0.85546875" style="28" customWidth="1"/>
    <col min="14" max="14" width="8.7109375" style="28" customWidth="1"/>
    <col min="15" max="15" width="0.85546875" style="28" customWidth="1"/>
    <col min="16" max="16" width="9.85546875" style="28" customWidth="1"/>
    <col min="17" max="16384" width="9.140625" style="28"/>
  </cols>
  <sheetData>
    <row r="2" spans="2:16" ht="15" x14ac:dyDescent="0.25">
      <c r="B2" s="27"/>
      <c r="D2" s="27"/>
      <c r="F2" s="27"/>
      <c r="P2" s="27" t="s">
        <v>205</v>
      </c>
    </row>
    <row r="3" spans="2:16" ht="42" customHeight="1" x14ac:dyDescent="0.25">
      <c r="B3" s="178" t="s">
        <v>204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</row>
    <row r="4" spans="2:16" ht="3.75" customHeight="1" x14ac:dyDescent="0.25"/>
    <row r="5" spans="2:16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</row>
    <row r="6" spans="2:16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</row>
    <row r="7" spans="2:16" ht="3" customHeight="1" x14ac:dyDescent="0.25">
      <c r="D7" s="29"/>
      <c r="F7" s="29"/>
      <c r="H7" s="29"/>
    </row>
    <row r="8" spans="2:16" ht="21.75" customHeight="1" x14ac:dyDescent="0.2">
      <c r="B8" s="186" t="s">
        <v>47</v>
      </c>
      <c r="C8" s="54"/>
      <c r="D8" s="187" t="s">
        <v>194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</row>
    <row r="9" spans="2:16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</row>
    <row r="10" spans="2:16" s="31" customFormat="1" ht="37.5" customHeight="1" x14ac:dyDescent="0.2">
      <c r="B10" s="186"/>
      <c r="C10" s="54"/>
      <c r="D10" s="38" t="s">
        <v>197</v>
      </c>
      <c r="E10" s="26"/>
      <c r="F10" s="38" t="s">
        <v>198</v>
      </c>
      <c r="G10" s="26"/>
      <c r="H10" s="38" t="s">
        <v>199</v>
      </c>
      <c r="I10" s="26"/>
      <c r="J10" s="38" t="s">
        <v>200</v>
      </c>
      <c r="K10" s="26"/>
      <c r="L10" s="38" t="s">
        <v>201</v>
      </c>
      <c r="M10" s="26"/>
      <c r="N10" s="38" t="s">
        <v>202</v>
      </c>
      <c r="O10" s="26"/>
      <c r="P10" s="38" t="s">
        <v>185</v>
      </c>
    </row>
    <row r="11" spans="2:16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32"/>
      <c r="O11" s="32"/>
      <c r="P11" s="32"/>
    </row>
    <row r="12" spans="2:16" ht="22.5" customHeight="1" x14ac:dyDescent="0.25">
      <c r="B12" s="5" t="s">
        <v>20</v>
      </c>
      <c r="C12" s="43"/>
      <c r="D12" s="7">
        <v>16393</v>
      </c>
      <c r="E12" s="7"/>
      <c r="F12" s="7">
        <v>5994</v>
      </c>
      <c r="G12" s="7"/>
      <c r="H12" s="7">
        <v>1724</v>
      </c>
      <c r="I12" s="7"/>
      <c r="J12" s="7">
        <v>2805</v>
      </c>
      <c r="K12" s="7"/>
      <c r="L12" s="7">
        <v>30364</v>
      </c>
      <c r="M12" s="7"/>
      <c r="N12" s="7">
        <v>22820</v>
      </c>
      <c r="O12" s="7"/>
      <c r="P12" s="7">
        <v>17529</v>
      </c>
    </row>
    <row r="13" spans="2:16" ht="22.5" customHeight="1" x14ac:dyDescent="0.25">
      <c r="B13" s="17" t="s">
        <v>48</v>
      </c>
      <c r="C13" s="9"/>
      <c r="D13" s="34">
        <v>1752</v>
      </c>
      <c r="E13" s="34"/>
      <c r="F13" s="34">
        <v>430</v>
      </c>
      <c r="G13" s="34"/>
      <c r="H13" s="34">
        <v>114</v>
      </c>
      <c r="I13" s="34"/>
      <c r="J13" s="34">
        <v>178</v>
      </c>
      <c r="K13" s="34"/>
      <c r="L13" s="34">
        <v>1795</v>
      </c>
      <c r="M13" s="34"/>
      <c r="N13" s="34">
        <v>1187</v>
      </c>
      <c r="O13" s="34"/>
      <c r="P13" s="34">
        <v>2687</v>
      </c>
    </row>
    <row r="14" spans="2:16" ht="22.5" customHeight="1" x14ac:dyDescent="0.25">
      <c r="B14" s="17" t="s">
        <v>49</v>
      </c>
      <c r="C14" s="9"/>
      <c r="D14" s="34">
        <v>141</v>
      </c>
      <c r="E14" s="34"/>
      <c r="F14" s="34">
        <v>91</v>
      </c>
      <c r="G14" s="34"/>
      <c r="H14" s="34">
        <v>28</v>
      </c>
      <c r="I14" s="34"/>
      <c r="J14" s="34">
        <v>70</v>
      </c>
      <c r="K14" s="34"/>
      <c r="L14" s="34">
        <v>265</v>
      </c>
      <c r="M14" s="34"/>
      <c r="N14" s="34">
        <v>220</v>
      </c>
      <c r="O14" s="34"/>
      <c r="P14" s="34">
        <v>120</v>
      </c>
    </row>
    <row r="15" spans="2:16" ht="22.5" customHeight="1" x14ac:dyDescent="0.25">
      <c r="B15" s="17" t="s">
        <v>51</v>
      </c>
      <c r="C15" s="9"/>
      <c r="D15" s="34">
        <v>1893</v>
      </c>
      <c r="E15" s="34"/>
      <c r="F15" s="34">
        <v>400</v>
      </c>
      <c r="G15" s="34"/>
      <c r="H15" s="34">
        <v>100</v>
      </c>
      <c r="I15" s="34"/>
      <c r="J15" s="34">
        <v>259</v>
      </c>
      <c r="K15" s="34"/>
      <c r="L15" s="34">
        <v>3851</v>
      </c>
      <c r="M15" s="34"/>
      <c r="N15" s="34">
        <v>2282</v>
      </c>
      <c r="O15" s="34"/>
      <c r="P15" s="34">
        <v>1388</v>
      </c>
    </row>
    <row r="16" spans="2:16" ht="22.5" customHeight="1" x14ac:dyDescent="0.25">
      <c r="B16" s="17" t="s">
        <v>50</v>
      </c>
      <c r="C16" s="9"/>
      <c r="D16" s="34">
        <v>277</v>
      </c>
      <c r="E16" s="34"/>
      <c r="F16" s="34">
        <v>178</v>
      </c>
      <c r="G16" s="34"/>
      <c r="H16" s="34">
        <v>37</v>
      </c>
      <c r="I16" s="34"/>
      <c r="J16" s="34">
        <v>128</v>
      </c>
      <c r="K16" s="34"/>
      <c r="L16" s="34">
        <v>419</v>
      </c>
      <c r="M16" s="34"/>
      <c r="N16" s="34">
        <v>308</v>
      </c>
      <c r="O16" s="34"/>
      <c r="P16" s="34">
        <v>162</v>
      </c>
    </row>
    <row r="17" spans="2:16" ht="22.5" customHeight="1" x14ac:dyDescent="0.25">
      <c r="B17" s="17" t="s">
        <v>52</v>
      </c>
      <c r="C17" s="9"/>
      <c r="D17" s="34">
        <v>193</v>
      </c>
      <c r="E17" s="34"/>
      <c r="F17" s="34">
        <v>46</v>
      </c>
      <c r="G17" s="34"/>
      <c r="H17" s="34">
        <v>18</v>
      </c>
      <c r="I17" s="34"/>
      <c r="J17" s="34">
        <v>34</v>
      </c>
      <c r="K17" s="34"/>
      <c r="L17" s="34">
        <v>196</v>
      </c>
      <c r="M17" s="34"/>
      <c r="N17" s="34">
        <v>147</v>
      </c>
      <c r="O17" s="34"/>
      <c r="P17" s="34">
        <v>172</v>
      </c>
    </row>
    <row r="18" spans="2:16" ht="22.5" customHeight="1" x14ac:dyDescent="0.25">
      <c r="B18" s="17" t="s">
        <v>53</v>
      </c>
      <c r="C18" s="9"/>
      <c r="D18" s="34">
        <v>808</v>
      </c>
      <c r="E18" s="34"/>
      <c r="F18" s="34">
        <v>285</v>
      </c>
      <c r="G18" s="34"/>
      <c r="H18" s="34">
        <v>117</v>
      </c>
      <c r="I18" s="34"/>
      <c r="J18" s="34">
        <v>160</v>
      </c>
      <c r="K18" s="34"/>
      <c r="L18" s="34">
        <v>1585</v>
      </c>
      <c r="M18" s="34"/>
      <c r="N18" s="34">
        <v>1030</v>
      </c>
      <c r="O18" s="34"/>
      <c r="P18" s="34">
        <v>650</v>
      </c>
    </row>
    <row r="19" spans="2:16" ht="22.5" customHeight="1" x14ac:dyDescent="0.25">
      <c r="B19" s="17" t="s">
        <v>54</v>
      </c>
      <c r="C19" s="12"/>
      <c r="D19" s="34">
        <v>236</v>
      </c>
      <c r="E19" s="34"/>
      <c r="F19" s="34">
        <v>59</v>
      </c>
      <c r="G19" s="34"/>
      <c r="H19" s="34">
        <v>43</v>
      </c>
      <c r="I19" s="34"/>
      <c r="J19" s="34">
        <v>22</v>
      </c>
      <c r="K19" s="34"/>
      <c r="L19" s="34">
        <v>269</v>
      </c>
      <c r="M19" s="34"/>
      <c r="N19" s="34">
        <v>235</v>
      </c>
      <c r="O19" s="34"/>
      <c r="P19" s="34">
        <v>280</v>
      </c>
    </row>
    <row r="20" spans="2:16" ht="22.5" customHeight="1" x14ac:dyDescent="0.25">
      <c r="B20" s="17" t="s">
        <v>55</v>
      </c>
      <c r="C20" s="12"/>
      <c r="D20" s="34">
        <v>613</v>
      </c>
      <c r="E20" s="34"/>
      <c r="F20" s="34">
        <v>267</v>
      </c>
      <c r="G20" s="34"/>
      <c r="H20" s="34">
        <v>87</v>
      </c>
      <c r="I20" s="34"/>
      <c r="J20" s="34">
        <v>214</v>
      </c>
      <c r="K20" s="34"/>
      <c r="L20" s="34">
        <v>1403</v>
      </c>
      <c r="M20" s="34"/>
      <c r="N20" s="34">
        <v>1632</v>
      </c>
      <c r="O20" s="34"/>
      <c r="P20" s="34">
        <v>1165</v>
      </c>
    </row>
    <row r="21" spans="2:16" ht="22.5" customHeight="1" x14ac:dyDescent="0.25">
      <c r="B21" s="17" t="s">
        <v>56</v>
      </c>
      <c r="C21" s="12"/>
      <c r="D21" s="34">
        <v>193</v>
      </c>
      <c r="E21" s="34"/>
      <c r="F21" s="34">
        <v>102</v>
      </c>
      <c r="G21" s="34"/>
      <c r="H21" s="34">
        <v>11</v>
      </c>
      <c r="I21" s="34"/>
      <c r="J21" s="34">
        <v>18</v>
      </c>
      <c r="K21" s="34"/>
      <c r="L21" s="34">
        <v>264</v>
      </c>
      <c r="M21" s="34"/>
      <c r="N21" s="34">
        <v>219</v>
      </c>
      <c r="O21" s="34"/>
      <c r="P21" s="34">
        <v>441</v>
      </c>
    </row>
    <row r="22" spans="2:16" ht="22.5" customHeight="1" x14ac:dyDescent="0.25">
      <c r="B22" s="17" t="s">
        <v>57</v>
      </c>
      <c r="C22" s="12"/>
      <c r="D22" s="34">
        <v>1455</v>
      </c>
      <c r="E22" s="34"/>
      <c r="F22" s="34">
        <v>428</v>
      </c>
      <c r="G22" s="34"/>
      <c r="H22" s="34">
        <v>77</v>
      </c>
      <c r="I22" s="34"/>
      <c r="J22" s="34">
        <v>217</v>
      </c>
      <c r="K22" s="34"/>
      <c r="L22" s="34">
        <v>1518</v>
      </c>
      <c r="M22" s="34"/>
      <c r="N22" s="34">
        <v>1184</v>
      </c>
      <c r="O22" s="34"/>
      <c r="P22" s="34">
        <v>773</v>
      </c>
    </row>
    <row r="23" spans="2:16" ht="22.5" customHeight="1" x14ac:dyDescent="0.25">
      <c r="B23" s="17" t="s">
        <v>58</v>
      </c>
      <c r="C23" s="12"/>
      <c r="D23" s="34">
        <v>2423</v>
      </c>
      <c r="E23" s="34"/>
      <c r="F23" s="34">
        <v>1141</v>
      </c>
      <c r="G23" s="34"/>
      <c r="H23" s="34">
        <v>407</v>
      </c>
      <c r="I23" s="34"/>
      <c r="J23" s="34">
        <v>461</v>
      </c>
      <c r="K23" s="34"/>
      <c r="L23" s="34">
        <v>8842</v>
      </c>
      <c r="M23" s="34"/>
      <c r="N23" s="34">
        <v>7076</v>
      </c>
      <c r="O23" s="34"/>
      <c r="P23" s="34">
        <v>2915</v>
      </c>
    </row>
    <row r="24" spans="2:16" ht="22.5" customHeight="1" x14ac:dyDescent="0.25">
      <c r="B24" s="17" t="s">
        <v>59</v>
      </c>
      <c r="C24" s="12"/>
      <c r="D24" s="34">
        <v>98</v>
      </c>
      <c r="E24" s="34"/>
      <c r="F24" s="34">
        <v>40</v>
      </c>
      <c r="G24" s="34"/>
      <c r="H24" s="34">
        <v>5</v>
      </c>
      <c r="I24" s="34"/>
      <c r="J24" s="34">
        <v>22</v>
      </c>
      <c r="K24" s="34"/>
      <c r="L24" s="34">
        <v>127</v>
      </c>
      <c r="M24" s="34"/>
      <c r="N24" s="34">
        <v>118</v>
      </c>
      <c r="O24" s="34"/>
      <c r="P24" s="34">
        <v>34</v>
      </c>
    </row>
    <row r="25" spans="2:16" ht="22.5" customHeight="1" x14ac:dyDescent="0.25">
      <c r="B25" s="17" t="s">
        <v>60</v>
      </c>
      <c r="C25" s="12"/>
      <c r="D25" s="34">
        <v>2629</v>
      </c>
      <c r="E25" s="34"/>
      <c r="F25" s="34">
        <v>781</v>
      </c>
      <c r="G25" s="34"/>
      <c r="H25" s="34">
        <v>252</v>
      </c>
      <c r="I25" s="34"/>
      <c r="J25" s="34">
        <v>325</v>
      </c>
      <c r="K25" s="34"/>
      <c r="L25" s="34">
        <v>3641</v>
      </c>
      <c r="M25" s="34"/>
      <c r="N25" s="34">
        <v>2398</v>
      </c>
      <c r="O25" s="34"/>
      <c r="P25" s="34">
        <v>2604</v>
      </c>
    </row>
    <row r="26" spans="2:16" ht="22.5" customHeight="1" x14ac:dyDescent="0.25">
      <c r="B26" s="17" t="s">
        <v>61</v>
      </c>
      <c r="C26" s="12"/>
      <c r="D26" s="34">
        <v>955</v>
      </c>
      <c r="E26" s="34"/>
      <c r="F26" s="34">
        <v>328</v>
      </c>
      <c r="G26" s="34"/>
      <c r="H26" s="34">
        <v>63</v>
      </c>
      <c r="I26" s="34"/>
      <c r="J26" s="34">
        <v>170</v>
      </c>
      <c r="K26" s="34"/>
      <c r="L26" s="34">
        <v>1548</v>
      </c>
      <c r="M26" s="34"/>
      <c r="N26" s="34">
        <v>926</v>
      </c>
      <c r="O26" s="34"/>
      <c r="P26" s="34">
        <v>829</v>
      </c>
    </row>
    <row r="27" spans="2:16" ht="22.5" customHeight="1" x14ac:dyDescent="0.25">
      <c r="B27" s="17" t="s">
        <v>62</v>
      </c>
      <c r="C27" s="55"/>
      <c r="D27" s="34">
        <v>660</v>
      </c>
      <c r="E27" s="34"/>
      <c r="F27" s="34">
        <v>243</v>
      </c>
      <c r="G27" s="34"/>
      <c r="H27" s="34">
        <v>186</v>
      </c>
      <c r="I27" s="34"/>
      <c r="J27" s="34">
        <v>146</v>
      </c>
      <c r="K27" s="34"/>
      <c r="L27" s="34">
        <v>2135</v>
      </c>
      <c r="M27" s="34"/>
      <c r="N27" s="34">
        <v>1807</v>
      </c>
      <c r="O27" s="34"/>
      <c r="P27" s="34">
        <v>592</v>
      </c>
    </row>
    <row r="28" spans="2:16" ht="22.5" customHeight="1" x14ac:dyDescent="0.25">
      <c r="B28" s="17" t="s">
        <v>63</v>
      </c>
      <c r="C28" s="12"/>
      <c r="D28" s="34">
        <v>580</v>
      </c>
      <c r="E28" s="34"/>
      <c r="F28" s="34">
        <v>214</v>
      </c>
      <c r="G28" s="34"/>
      <c r="H28" s="34">
        <v>37</v>
      </c>
      <c r="I28" s="34"/>
      <c r="J28" s="34">
        <v>96</v>
      </c>
      <c r="K28" s="34"/>
      <c r="L28" s="34">
        <v>433</v>
      </c>
      <c r="M28" s="34"/>
      <c r="N28" s="34">
        <v>328</v>
      </c>
      <c r="O28" s="34"/>
      <c r="P28" s="34">
        <v>887</v>
      </c>
    </row>
    <row r="29" spans="2:16" ht="22.5" customHeight="1" x14ac:dyDescent="0.25">
      <c r="B29" s="17" t="s">
        <v>64</v>
      </c>
      <c r="C29" s="12"/>
      <c r="D29" s="34">
        <v>576</v>
      </c>
      <c r="E29" s="34"/>
      <c r="F29" s="34">
        <v>333</v>
      </c>
      <c r="G29" s="34"/>
      <c r="H29" s="34">
        <v>60</v>
      </c>
      <c r="I29" s="34"/>
      <c r="J29" s="34">
        <v>185</v>
      </c>
      <c r="K29" s="34"/>
      <c r="L29" s="34">
        <v>703</v>
      </c>
      <c r="M29" s="34"/>
      <c r="N29" s="34">
        <v>609</v>
      </c>
      <c r="O29" s="34"/>
      <c r="P29" s="34">
        <v>261</v>
      </c>
    </row>
    <row r="30" spans="2:16" ht="22.5" customHeight="1" x14ac:dyDescent="0.25">
      <c r="B30" s="17" t="s">
        <v>65</v>
      </c>
      <c r="C30" s="12"/>
      <c r="D30" s="34">
        <v>911</v>
      </c>
      <c r="E30" s="34"/>
      <c r="F30" s="34">
        <v>628</v>
      </c>
      <c r="G30" s="34"/>
      <c r="H30" s="34">
        <v>82</v>
      </c>
      <c r="I30" s="34"/>
      <c r="J30" s="34">
        <v>100</v>
      </c>
      <c r="K30" s="34"/>
      <c r="L30" s="34">
        <v>1370</v>
      </c>
      <c r="M30" s="34"/>
      <c r="N30" s="34">
        <v>1114</v>
      </c>
      <c r="O30" s="34"/>
      <c r="P30" s="34">
        <v>1569</v>
      </c>
    </row>
    <row r="31" spans="2:16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</row>
    <row r="32" spans="2:16" x14ac:dyDescent="0.25">
      <c r="C32" s="9"/>
      <c r="E32" s="11">
        <v>0</v>
      </c>
      <c r="G32" s="11"/>
      <c r="I32" s="11"/>
      <c r="K32" s="11"/>
      <c r="M32" s="11"/>
      <c r="O32" s="11"/>
    </row>
    <row r="33" spans="3:15" x14ac:dyDescent="0.25">
      <c r="C33" s="9"/>
      <c r="E33" s="9">
        <v>0</v>
      </c>
      <c r="G33" s="9"/>
      <c r="I33" s="9"/>
      <c r="K33" s="9"/>
      <c r="M33" s="9"/>
      <c r="O33" s="9"/>
    </row>
    <row r="34" spans="3:15" x14ac:dyDescent="0.25">
      <c r="C34" s="9"/>
      <c r="E34" s="11"/>
      <c r="G34" s="11"/>
      <c r="I34" s="11"/>
      <c r="K34" s="11"/>
      <c r="M34" s="11"/>
      <c r="O34" s="11"/>
    </row>
    <row r="35" spans="3:15" x14ac:dyDescent="0.25">
      <c r="C35" s="9"/>
      <c r="E35" s="9"/>
      <c r="G35" s="9"/>
      <c r="I35" s="9"/>
      <c r="K35" s="9"/>
      <c r="M35" s="9"/>
      <c r="O35" s="9"/>
    </row>
    <row r="36" spans="3:15" x14ac:dyDescent="0.25">
      <c r="C36" s="12"/>
      <c r="E36" s="12"/>
      <c r="G36" s="12"/>
      <c r="I36" s="12"/>
      <c r="K36" s="12"/>
      <c r="M36" s="12"/>
      <c r="O36" s="12"/>
    </row>
    <row r="37" spans="3:15" x14ac:dyDescent="0.25">
      <c r="C37" s="12"/>
      <c r="E37" s="12"/>
      <c r="G37" s="12"/>
      <c r="I37" s="12"/>
      <c r="K37" s="12"/>
      <c r="M37" s="12"/>
      <c r="O37" s="12"/>
    </row>
    <row r="38" spans="3:15" x14ac:dyDescent="0.25">
      <c r="C38" s="12"/>
      <c r="E38" s="12"/>
      <c r="G38" s="12"/>
      <c r="I38" s="12"/>
      <c r="K38" s="12"/>
      <c r="M38" s="12"/>
      <c r="O38" s="12"/>
    </row>
    <row r="39" spans="3:15" x14ac:dyDescent="0.25">
      <c r="C39" s="12"/>
      <c r="E39" s="13"/>
      <c r="G39" s="13"/>
      <c r="I39" s="13"/>
      <c r="K39" s="13"/>
      <c r="M39" s="13"/>
      <c r="O39" s="13"/>
    </row>
    <row r="40" spans="3:15" x14ac:dyDescent="0.25">
      <c r="C40" s="12"/>
      <c r="E40" s="13"/>
      <c r="G40" s="13"/>
      <c r="I40" s="13"/>
      <c r="K40" s="13"/>
      <c r="M40" s="13"/>
      <c r="O40" s="13"/>
    </row>
    <row r="41" spans="3:15" x14ac:dyDescent="0.25">
      <c r="C41" s="12"/>
      <c r="E41" s="13"/>
      <c r="G41" s="13"/>
      <c r="I41" s="13"/>
      <c r="K41" s="13"/>
      <c r="M41" s="13"/>
      <c r="O41" s="13"/>
    </row>
    <row r="42" spans="3:15" x14ac:dyDescent="0.25">
      <c r="C42" s="12"/>
      <c r="E42" s="13"/>
      <c r="G42" s="13"/>
      <c r="I42" s="13"/>
      <c r="K42" s="13"/>
      <c r="M42" s="13"/>
      <c r="O42" s="13"/>
    </row>
    <row r="43" spans="3:15" x14ac:dyDescent="0.25">
      <c r="C43" s="12"/>
      <c r="E43" s="12"/>
      <c r="G43" s="12"/>
      <c r="I43" s="12"/>
      <c r="K43" s="12"/>
      <c r="M43" s="12"/>
      <c r="O43" s="12"/>
    </row>
    <row r="44" spans="3:15" x14ac:dyDescent="0.25">
      <c r="C44" s="12"/>
      <c r="E44" s="13"/>
      <c r="G44" s="13"/>
      <c r="I44" s="13"/>
      <c r="K44" s="13"/>
      <c r="M44" s="13"/>
      <c r="O44" s="13"/>
    </row>
    <row r="45" spans="3:15" x14ac:dyDescent="0.25">
      <c r="C45" s="12"/>
      <c r="E45" s="13"/>
      <c r="G45" s="13"/>
      <c r="I45" s="13"/>
      <c r="K45" s="13"/>
      <c r="M45" s="13"/>
      <c r="O45" s="13"/>
    </row>
    <row r="46" spans="3:15" x14ac:dyDescent="0.25">
      <c r="C46" s="12"/>
      <c r="E46" s="13"/>
      <c r="G46" s="13"/>
      <c r="I46" s="13"/>
      <c r="K46" s="13"/>
      <c r="M46" s="13"/>
      <c r="O46" s="13"/>
    </row>
    <row r="48" spans="3:15" x14ac:dyDescent="0.2">
      <c r="C48" s="19"/>
      <c r="E48" s="2"/>
      <c r="G48" s="2"/>
      <c r="I48" s="2"/>
      <c r="K48" s="2"/>
      <c r="M48" s="2"/>
      <c r="O48" s="2"/>
    </row>
    <row r="49" spans="3:15" x14ac:dyDescent="0.2">
      <c r="C49" s="20"/>
      <c r="E49" s="4"/>
      <c r="G49" s="4"/>
      <c r="I49" s="4"/>
      <c r="K49" s="4"/>
      <c r="M49" s="4"/>
      <c r="O49" s="4"/>
    </row>
    <row r="50" spans="3:15" x14ac:dyDescent="0.2">
      <c r="C50" s="20"/>
      <c r="E50" s="4"/>
      <c r="G50" s="4"/>
      <c r="I50" s="4"/>
      <c r="K50" s="4"/>
      <c r="M50" s="4"/>
      <c r="O50" s="4"/>
    </row>
  </sheetData>
  <mergeCells count="5">
    <mergeCell ref="B3:P3"/>
    <mergeCell ref="B5:P5"/>
    <mergeCell ref="B6:P6"/>
    <mergeCell ref="B8:B10"/>
    <mergeCell ref="D8:P8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L50"/>
  <sheetViews>
    <sheetView workbookViewId="0">
      <selection activeCell="B5" sqref="B5:K5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8.5703125" style="28" customWidth="1"/>
    <col min="4" max="4" width="0.85546875" style="29" customWidth="1"/>
    <col min="5" max="5" width="8.5703125" style="28" customWidth="1"/>
    <col min="6" max="6" width="0.85546875" style="28" customWidth="1"/>
    <col min="7" max="7" width="10.85546875" style="28" customWidth="1"/>
    <col min="8" max="8" width="0.85546875" style="29" customWidth="1"/>
    <col min="9" max="9" width="18" style="28" customWidth="1"/>
    <col min="10" max="10" width="0.85546875" style="28" customWidth="1"/>
    <col min="11" max="11" width="18.7109375" style="28" customWidth="1"/>
    <col min="12" max="12" width="3.7109375" style="28" customWidth="1"/>
    <col min="13" max="16384" width="9.140625" style="28"/>
  </cols>
  <sheetData>
    <row r="2" spans="2:12" ht="15" x14ac:dyDescent="0.25">
      <c r="C2" s="27"/>
      <c r="G2" s="27"/>
      <c r="K2" s="27" t="s">
        <v>207</v>
      </c>
    </row>
    <row r="3" spans="2:12" ht="23.25" customHeight="1" x14ac:dyDescent="0.25">
      <c r="B3" s="178" t="s">
        <v>206</v>
      </c>
      <c r="C3" s="178"/>
      <c r="D3" s="178"/>
      <c r="E3" s="178"/>
      <c r="F3" s="178"/>
      <c r="G3" s="178"/>
      <c r="H3" s="178"/>
      <c r="I3" s="178"/>
      <c r="J3" s="178"/>
      <c r="K3" s="178"/>
    </row>
    <row r="4" spans="2:12" ht="3.75" customHeight="1" x14ac:dyDescent="0.25"/>
    <row r="5" spans="2:12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</row>
    <row r="6" spans="2:12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</row>
    <row r="7" spans="2:12" ht="3" customHeight="1" x14ac:dyDescent="0.25">
      <c r="E7" s="29"/>
      <c r="G7" s="29"/>
      <c r="I7" s="29"/>
      <c r="K7" s="29"/>
    </row>
    <row r="8" spans="2:12" ht="21.75" customHeight="1" x14ac:dyDescent="0.2">
      <c r="B8" s="186" t="s">
        <v>43</v>
      </c>
      <c r="C8" s="186"/>
      <c r="D8" s="71"/>
      <c r="E8" s="187" t="s">
        <v>194</v>
      </c>
      <c r="F8" s="187"/>
      <c r="G8" s="187"/>
      <c r="H8" s="188"/>
      <c r="I8" s="188"/>
      <c r="J8" s="188"/>
      <c r="K8" s="188"/>
    </row>
    <row r="9" spans="2:12" s="29" customFormat="1" ht="3.75" customHeight="1" x14ac:dyDescent="0.2">
      <c r="B9" s="186"/>
      <c r="C9" s="186"/>
      <c r="D9" s="49"/>
      <c r="E9" s="53"/>
      <c r="F9" s="49"/>
      <c r="G9" s="53"/>
      <c r="H9" s="54"/>
      <c r="I9" s="53"/>
      <c r="J9" s="49"/>
      <c r="K9" s="53"/>
    </row>
    <row r="10" spans="2:12" s="31" customFormat="1" ht="40.5" customHeight="1" x14ac:dyDescent="0.2">
      <c r="B10" s="186"/>
      <c r="C10" s="186"/>
      <c r="D10" s="26"/>
      <c r="E10" s="38" t="s">
        <v>402</v>
      </c>
      <c r="F10" s="88"/>
      <c r="G10" s="38" t="s">
        <v>377</v>
      </c>
      <c r="H10" s="54"/>
      <c r="I10" s="38" t="s">
        <v>397</v>
      </c>
      <c r="J10" s="88"/>
      <c r="K10" s="38" t="s">
        <v>376</v>
      </c>
    </row>
    <row r="11" spans="2:12" ht="3.75" customHeight="1" x14ac:dyDescent="0.25">
      <c r="B11" s="32"/>
      <c r="C11" s="32"/>
      <c r="D11" s="42"/>
      <c r="E11" s="32"/>
      <c r="F11" s="32"/>
      <c r="G11" s="42"/>
      <c r="H11" s="42"/>
      <c r="I11" s="42"/>
      <c r="J11" s="32"/>
      <c r="K11" s="42"/>
    </row>
    <row r="12" spans="2:12" ht="18" customHeight="1" x14ac:dyDescent="0.25">
      <c r="C12" s="5" t="s">
        <v>20</v>
      </c>
      <c r="D12" s="72"/>
      <c r="E12" s="72">
        <v>606</v>
      </c>
      <c r="F12" s="94"/>
      <c r="G12" s="106">
        <v>614</v>
      </c>
      <c r="H12" s="108"/>
      <c r="I12" s="72">
        <v>618</v>
      </c>
      <c r="J12" s="7"/>
      <c r="K12" s="7">
        <v>16993</v>
      </c>
    </row>
    <row r="13" spans="2:12" ht="18" customHeight="1" x14ac:dyDescent="0.25">
      <c r="B13" s="8" t="s">
        <v>21</v>
      </c>
      <c r="C13" s="9" t="s">
        <v>27</v>
      </c>
      <c r="D13" s="51">
        <v>9719</v>
      </c>
      <c r="E13" s="51">
        <v>2</v>
      </c>
      <c r="F13" s="84"/>
      <c r="G13" s="87">
        <v>9</v>
      </c>
      <c r="H13" s="89"/>
      <c r="I13" s="51">
        <v>14</v>
      </c>
      <c r="J13" s="51"/>
      <c r="K13" s="51">
        <v>814</v>
      </c>
      <c r="L13" s="29"/>
    </row>
    <row r="14" spans="2:12" ht="18" customHeight="1" x14ac:dyDescent="0.25">
      <c r="B14" s="10" t="s">
        <v>0</v>
      </c>
      <c r="C14" s="11" t="s">
        <v>22</v>
      </c>
      <c r="D14" s="51">
        <v>839</v>
      </c>
      <c r="E14" s="51">
        <v>1</v>
      </c>
      <c r="F14" s="84"/>
      <c r="G14" s="87">
        <v>2</v>
      </c>
      <c r="H14" s="89"/>
      <c r="I14" s="51">
        <v>2</v>
      </c>
      <c r="J14" s="51"/>
      <c r="K14" s="51">
        <v>84</v>
      </c>
      <c r="L14" s="29"/>
    </row>
    <row r="15" spans="2:12" ht="18" customHeight="1" x14ac:dyDescent="0.25">
      <c r="B15" s="10" t="s">
        <v>1</v>
      </c>
      <c r="C15" s="11" t="s">
        <v>23</v>
      </c>
      <c r="D15" s="51">
        <v>33723</v>
      </c>
      <c r="E15" s="51">
        <v>342</v>
      </c>
      <c r="F15" s="84"/>
      <c r="G15" s="87">
        <v>239</v>
      </c>
      <c r="H15" s="89"/>
      <c r="I15" s="51">
        <v>134</v>
      </c>
      <c r="J15" s="51"/>
      <c r="K15" s="51">
        <v>2832</v>
      </c>
      <c r="L15" s="29"/>
    </row>
    <row r="16" spans="2:12" ht="18" customHeight="1" x14ac:dyDescent="0.25">
      <c r="B16" s="8" t="s">
        <v>2</v>
      </c>
      <c r="C16" s="9" t="s">
        <v>30</v>
      </c>
      <c r="D16" s="51">
        <v>395</v>
      </c>
      <c r="E16" s="51">
        <v>0</v>
      </c>
      <c r="F16" s="84"/>
      <c r="G16" s="87">
        <v>3</v>
      </c>
      <c r="H16" s="89"/>
      <c r="I16" s="51">
        <v>2</v>
      </c>
      <c r="J16" s="51"/>
      <c r="K16" s="51">
        <v>16</v>
      </c>
      <c r="L16" s="29"/>
    </row>
    <row r="17" spans="2:12" ht="18" customHeight="1" x14ac:dyDescent="0.25">
      <c r="B17" s="10" t="s">
        <v>3</v>
      </c>
      <c r="C17" s="11" t="s">
        <v>28</v>
      </c>
      <c r="D17" s="51">
        <v>1166</v>
      </c>
      <c r="E17" s="51">
        <v>18</v>
      </c>
      <c r="F17" s="84"/>
      <c r="G17" s="87">
        <v>78</v>
      </c>
      <c r="H17" s="89"/>
      <c r="I17" s="51">
        <v>101</v>
      </c>
      <c r="J17" s="51"/>
      <c r="K17" s="51">
        <v>151</v>
      </c>
      <c r="L17" s="29"/>
    </row>
    <row r="18" spans="2:12" ht="18" customHeight="1" x14ac:dyDescent="0.25">
      <c r="B18" s="8" t="s">
        <v>4</v>
      </c>
      <c r="C18" s="9" t="s">
        <v>24</v>
      </c>
      <c r="D18" s="51">
        <v>30990</v>
      </c>
      <c r="E18" s="51">
        <v>49</v>
      </c>
      <c r="F18" s="84"/>
      <c r="G18" s="87">
        <v>24</v>
      </c>
      <c r="H18" s="89"/>
      <c r="I18" s="51">
        <v>12</v>
      </c>
      <c r="J18" s="51"/>
      <c r="K18" s="51">
        <v>1270</v>
      </c>
      <c r="L18" s="29"/>
    </row>
    <row r="19" spans="2:12" ht="18" customHeight="1" x14ac:dyDescent="0.25">
      <c r="B19" s="8" t="s">
        <v>5</v>
      </c>
      <c r="C19" s="12" t="s">
        <v>176</v>
      </c>
      <c r="D19" s="51">
        <v>86126</v>
      </c>
      <c r="E19" s="51">
        <v>130</v>
      </c>
      <c r="F19" s="84"/>
      <c r="G19" s="87">
        <v>81</v>
      </c>
      <c r="H19" s="111"/>
      <c r="I19" s="51">
        <v>76</v>
      </c>
      <c r="J19" s="51"/>
      <c r="K19" s="51">
        <v>4731</v>
      </c>
      <c r="L19" s="29"/>
    </row>
    <row r="20" spans="2:12" ht="18" customHeight="1" x14ac:dyDescent="0.25">
      <c r="B20" s="8" t="s">
        <v>6</v>
      </c>
      <c r="C20" s="12" t="s">
        <v>25</v>
      </c>
      <c r="D20" s="51">
        <v>11408</v>
      </c>
      <c r="E20" s="51">
        <v>19</v>
      </c>
      <c r="F20" s="84"/>
      <c r="G20" s="87">
        <v>10</v>
      </c>
      <c r="H20" s="111"/>
      <c r="I20" s="51">
        <v>6</v>
      </c>
      <c r="J20" s="51"/>
      <c r="K20" s="51">
        <v>305</v>
      </c>
      <c r="L20" s="29"/>
    </row>
    <row r="21" spans="2:12" ht="18" customHeight="1" x14ac:dyDescent="0.25">
      <c r="B21" s="8" t="s">
        <v>7</v>
      </c>
      <c r="C21" s="12" t="s">
        <v>35</v>
      </c>
      <c r="D21" s="51">
        <v>30465</v>
      </c>
      <c r="E21" s="51">
        <v>2</v>
      </c>
      <c r="F21" s="84"/>
      <c r="G21" s="87">
        <v>33</v>
      </c>
      <c r="H21" s="111"/>
      <c r="I21" s="51">
        <v>66</v>
      </c>
      <c r="J21" s="51"/>
      <c r="K21" s="51">
        <v>2530</v>
      </c>
      <c r="L21" s="29"/>
    </row>
    <row r="22" spans="2:12" ht="18" customHeight="1" x14ac:dyDescent="0.25">
      <c r="B22" s="8" t="s">
        <v>8</v>
      </c>
      <c r="C22" s="13" t="s">
        <v>31</v>
      </c>
      <c r="D22" s="51">
        <v>4076</v>
      </c>
      <c r="E22" s="51">
        <v>1</v>
      </c>
      <c r="F22" s="84"/>
      <c r="G22" s="87">
        <v>0</v>
      </c>
      <c r="H22" s="111"/>
      <c r="I22" s="51">
        <v>0</v>
      </c>
      <c r="J22" s="51"/>
      <c r="K22" s="51">
        <v>103</v>
      </c>
      <c r="L22" s="29"/>
    </row>
    <row r="23" spans="2:12" ht="18" customHeight="1" x14ac:dyDescent="0.25">
      <c r="B23" s="8" t="s">
        <v>9</v>
      </c>
      <c r="C23" s="13" t="s">
        <v>32</v>
      </c>
      <c r="D23" s="51">
        <v>10099</v>
      </c>
      <c r="E23" s="51">
        <v>0</v>
      </c>
      <c r="F23" s="84"/>
      <c r="G23" s="87">
        <v>0</v>
      </c>
      <c r="H23" s="111"/>
      <c r="I23" s="51">
        <v>1</v>
      </c>
      <c r="J23" s="51"/>
      <c r="K23" s="51">
        <v>105</v>
      </c>
      <c r="L23" s="29"/>
    </row>
    <row r="24" spans="2:12" ht="18" customHeight="1" x14ac:dyDescent="0.25">
      <c r="B24" s="8" t="s">
        <v>10</v>
      </c>
      <c r="C24" s="13" t="s">
        <v>33</v>
      </c>
      <c r="D24" s="51">
        <v>5748</v>
      </c>
      <c r="E24" s="51">
        <v>0</v>
      </c>
      <c r="F24" s="84"/>
      <c r="G24" s="87">
        <v>0</v>
      </c>
      <c r="H24" s="111"/>
      <c r="I24" s="51">
        <v>2</v>
      </c>
      <c r="J24" s="51"/>
      <c r="K24" s="51">
        <v>135</v>
      </c>
      <c r="L24" s="29"/>
    </row>
    <row r="25" spans="2:12" ht="18" customHeight="1" x14ac:dyDescent="0.25">
      <c r="B25" s="8" t="s">
        <v>11</v>
      </c>
      <c r="C25" s="13" t="s">
        <v>36</v>
      </c>
      <c r="D25" s="51">
        <v>18029</v>
      </c>
      <c r="E25" s="51">
        <v>17</v>
      </c>
      <c r="F25" s="84"/>
      <c r="G25" s="87">
        <v>15</v>
      </c>
      <c r="H25" s="111"/>
      <c r="I25" s="51">
        <v>8</v>
      </c>
      <c r="J25" s="51"/>
      <c r="K25" s="51">
        <v>476</v>
      </c>
      <c r="L25" s="29"/>
    </row>
    <row r="26" spans="2:12" ht="18" customHeight="1" x14ac:dyDescent="0.25">
      <c r="B26" s="8" t="s">
        <v>12</v>
      </c>
      <c r="C26" s="12" t="s">
        <v>34</v>
      </c>
      <c r="D26" s="51">
        <v>7821</v>
      </c>
      <c r="E26" s="51">
        <v>11</v>
      </c>
      <c r="F26" s="84"/>
      <c r="G26" s="87">
        <v>20</v>
      </c>
      <c r="H26" s="111"/>
      <c r="I26" s="51">
        <v>17</v>
      </c>
      <c r="J26" s="51"/>
      <c r="K26" s="51">
        <v>334</v>
      </c>
      <c r="L26" s="29"/>
    </row>
    <row r="27" spans="2:12" ht="18" customHeight="1" x14ac:dyDescent="0.25">
      <c r="B27" s="14" t="s">
        <v>13</v>
      </c>
      <c r="C27" s="15" t="s">
        <v>37</v>
      </c>
      <c r="D27" s="51">
        <v>766</v>
      </c>
      <c r="E27" s="51">
        <v>3</v>
      </c>
      <c r="F27" s="84"/>
      <c r="G27" s="87">
        <v>1</v>
      </c>
      <c r="H27" s="112"/>
      <c r="I27" s="51">
        <v>6</v>
      </c>
      <c r="J27" s="51"/>
      <c r="K27" s="51">
        <v>76</v>
      </c>
      <c r="L27" s="29"/>
    </row>
    <row r="28" spans="2:12" ht="18" customHeight="1" x14ac:dyDescent="0.25">
      <c r="B28" s="8" t="s">
        <v>14</v>
      </c>
      <c r="C28" s="13" t="s">
        <v>26</v>
      </c>
      <c r="D28" s="51">
        <v>3903</v>
      </c>
      <c r="E28" s="51">
        <v>5</v>
      </c>
      <c r="F28" s="84"/>
      <c r="G28" s="87">
        <v>7</v>
      </c>
      <c r="H28" s="111"/>
      <c r="I28" s="51">
        <v>11</v>
      </c>
      <c r="J28" s="51"/>
      <c r="K28" s="51">
        <v>217</v>
      </c>
      <c r="L28" s="29"/>
    </row>
    <row r="29" spans="2:12" ht="18" customHeight="1" x14ac:dyDescent="0.25">
      <c r="B29" s="8" t="s">
        <v>15</v>
      </c>
      <c r="C29" s="13" t="s">
        <v>38</v>
      </c>
      <c r="D29" s="51">
        <v>14825</v>
      </c>
      <c r="E29" s="51">
        <v>4</v>
      </c>
      <c r="F29" s="84"/>
      <c r="G29" s="87">
        <v>74</v>
      </c>
      <c r="H29" s="111"/>
      <c r="I29" s="51">
        <v>123</v>
      </c>
      <c r="J29" s="51"/>
      <c r="K29" s="51">
        <v>1545</v>
      </c>
      <c r="L29" s="29"/>
    </row>
    <row r="30" spans="2:12" ht="18" customHeight="1" x14ac:dyDescent="0.25">
      <c r="B30" s="8" t="s">
        <v>16</v>
      </c>
      <c r="C30" s="13" t="s">
        <v>39</v>
      </c>
      <c r="D30" s="51"/>
      <c r="E30" s="51">
        <v>1</v>
      </c>
      <c r="F30" s="84"/>
      <c r="G30" s="87">
        <v>7</v>
      </c>
      <c r="H30" s="111"/>
      <c r="I30" s="51">
        <v>25</v>
      </c>
      <c r="J30" s="51"/>
      <c r="K30" s="51">
        <v>126</v>
      </c>
      <c r="L30" s="29"/>
    </row>
    <row r="31" spans="2:12" ht="18" customHeight="1" x14ac:dyDescent="0.25">
      <c r="B31" s="8" t="s">
        <v>17</v>
      </c>
      <c r="C31" s="13" t="s">
        <v>40</v>
      </c>
      <c r="D31" s="51"/>
      <c r="E31" s="51">
        <v>1</v>
      </c>
      <c r="F31" s="84"/>
      <c r="G31" s="87">
        <v>11</v>
      </c>
      <c r="H31" s="111"/>
      <c r="I31" s="51">
        <v>12</v>
      </c>
      <c r="J31" s="51"/>
      <c r="K31" s="51">
        <v>1143</v>
      </c>
      <c r="L31" s="29"/>
    </row>
    <row r="32" spans="2:12" ht="18" customHeight="1" x14ac:dyDescent="0.25">
      <c r="B32" s="14" t="s">
        <v>18</v>
      </c>
      <c r="C32" s="15" t="s">
        <v>177</v>
      </c>
      <c r="D32" s="9"/>
      <c r="E32" s="51">
        <v>0</v>
      </c>
      <c r="F32" s="84"/>
      <c r="G32" s="87">
        <v>0</v>
      </c>
      <c r="H32" s="89"/>
      <c r="I32" s="51">
        <v>0</v>
      </c>
      <c r="J32" s="9"/>
      <c r="K32" s="87">
        <v>0</v>
      </c>
      <c r="L32" s="29"/>
    </row>
    <row r="33" spans="2:12" ht="18" customHeight="1" x14ac:dyDescent="0.25">
      <c r="B33" s="14" t="s">
        <v>19</v>
      </c>
      <c r="C33" s="15" t="s">
        <v>175</v>
      </c>
      <c r="D33" s="9"/>
      <c r="E33" s="51">
        <v>0</v>
      </c>
      <c r="F33" s="84"/>
      <c r="G33" s="87">
        <v>0</v>
      </c>
      <c r="H33" s="89"/>
      <c r="I33" s="51">
        <v>0</v>
      </c>
      <c r="J33" s="9"/>
      <c r="K33" s="87">
        <v>0</v>
      </c>
      <c r="L33" s="29"/>
    </row>
    <row r="34" spans="2:12" ht="3.75" customHeight="1" x14ac:dyDescent="0.25">
      <c r="B34" s="22"/>
      <c r="C34" s="23"/>
      <c r="D34" s="42"/>
      <c r="E34" s="63"/>
      <c r="F34" s="42"/>
      <c r="G34" s="63"/>
      <c r="H34" s="42"/>
      <c r="I34" s="63"/>
      <c r="J34" s="42"/>
      <c r="K34" s="63"/>
      <c r="L34" s="29"/>
    </row>
    <row r="35" spans="2:12" ht="5.25" customHeight="1" x14ac:dyDescent="0.2">
      <c r="C35" s="1"/>
      <c r="D35" s="9"/>
      <c r="E35" s="29"/>
      <c r="F35" s="9"/>
      <c r="G35" s="29"/>
      <c r="H35" s="9"/>
      <c r="I35" s="29"/>
      <c r="J35" s="9"/>
      <c r="K35" s="29"/>
      <c r="L35" s="29"/>
    </row>
    <row r="36" spans="2:12" x14ac:dyDescent="0.25">
      <c r="D36" s="12"/>
      <c r="F36" s="12"/>
      <c r="H36" s="12"/>
      <c r="J36" s="12"/>
    </row>
    <row r="37" spans="2:12" x14ac:dyDescent="0.25">
      <c r="D37" s="12"/>
      <c r="F37" s="12"/>
      <c r="H37" s="12"/>
      <c r="J37" s="12"/>
    </row>
    <row r="38" spans="2:12" x14ac:dyDescent="0.25">
      <c r="D38" s="12"/>
      <c r="F38" s="12"/>
      <c r="H38" s="12"/>
      <c r="J38" s="12"/>
    </row>
    <row r="39" spans="2:12" x14ac:dyDescent="0.25">
      <c r="D39" s="12"/>
      <c r="F39" s="13"/>
      <c r="H39" s="12"/>
      <c r="J39" s="13"/>
    </row>
    <row r="40" spans="2:12" x14ac:dyDescent="0.25">
      <c r="D40" s="12"/>
      <c r="F40" s="13"/>
      <c r="H40" s="12"/>
      <c r="J40" s="13"/>
    </row>
    <row r="41" spans="2:12" x14ac:dyDescent="0.25">
      <c r="D41" s="12"/>
      <c r="F41" s="13"/>
      <c r="H41" s="12"/>
      <c r="J41" s="13"/>
    </row>
    <row r="42" spans="2:12" x14ac:dyDescent="0.25">
      <c r="D42" s="12"/>
      <c r="F42" s="13"/>
      <c r="H42" s="12"/>
      <c r="J42" s="13"/>
    </row>
    <row r="43" spans="2:12" x14ac:dyDescent="0.25">
      <c r="D43" s="12"/>
      <c r="F43" s="12"/>
      <c r="H43" s="12"/>
      <c r="J43" s="12"/>
    </row>
    <row r="44" spans="2:12" x14ac:dyDescent="0.25">
      <c r="D44" s="12"/>
      <c r="F44" s="13"/>
      <c r="H44" s="12"/>
      <c r="J44" s="13"/>
    </row>
    <row r="45" spans="2:12" x14ac:dyDescent="0.25">
      <c r="D45" s="12"/>
      <c r="F45" s="13"/>
      <c r="H45" s="12"/>
      <c r="J45" s="13"/>
    </row>
    <row r="46" spans="2:12" x14ac:dyDescent="0.25">
      <c r="D46" s="12"/>
      <c r="F46" s="13"/>
      <c r="H46" s="12"/>
      <c r="J46" s="13"/>
    </row>
    <row r="48" spans="2:12" x14ac:dyDescent="0.2">
      <c r="D48" s="19"/>
      <c r="F48" s="2"/>
      <c r="H48" s="19"/>
      <c r="J48" s="2"/>
    </row>
    <row r="49" spans="4:10" x14ac:dyDescent="0.2">
      <c r="D49" s="20"/>
      <c r="F49" s="4"/>
      <c r="H49" s="20"/>
      <c r="J49" s="4"/>
    </row>
    <row r="50" spans="4:10" x14ac:dyDescent="0.2">
      <c r="D50" s="20"/>
      <c r="F50" s="4"/>
      <c r="H50" s="20"/>
      <c r="J50" s="4"/>
    </row>
  </sheetData>
  <mergeCells count="5">
    <mergeCell ref="B3:K3"/>
    <mergeCell ref="B5:K5"/>
    <mergeCell ref="B6:K6"/>
    <mergeCell ref="B8:C10"/>
    <mergeCell ref="E8:K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L50"/>
  <sheetViews>
    <sheetView workbookViewId="0">
      <selection activeCell="B5" sqref="B5:J5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2.140625" style="28" customWidth="1"/>
    <col min="5" max="5" width="0.85546875" style="28" customWidth="1"/>
    <col min="6" max="6" width="11.42578125" style="28" customWidth="1"/>
    <col min="7" max="7" width="0.85546875" style="28" customWidth="1"/>
    <col min="8" max="8" width="12" style="28" customWidth="1"/>
    <col min="9" max="9" width="0.85546875" style="28" customWidth="1"/>
    <col min="10" max="10" width="12.7109375" style="28" customWidth="1"/>
    <col min="11" max="16384" width="9.140625" style="28"/>
  </cols>
  <sheetData>
    <row r="2" spans="2:12" ht="15" x14ac:dyDescent="0.25">
      <c r="B2" s="27"/>
      <c r="D2" s="27"/>
      <c r="F2" s="27"/>
      <c r="J2" s="27" t="s">
        <v>208</v>
      </c>
    </row>
    <row r="3" spans="2:12" ht="42" customHeight="1" x14ac:dyDescent="0.25">
      <c r="B3" s="178" t="s">
        <v>209</v>
      </c>
      <c r="C3" s="178"/>
      <c r="D3" s="178"/>
      <c r="E3" s="178"/>
      <c r="F3" s="178"/>
      <c r="G3" s="178"/>
      <c r="H3" s="178"/>
      <c r="I3" s="178"/>
      <c r="J3" s="178"/>
    </row>
    <row r="4" spans="2:12" ht="3.75" customHeight="1" x14ac:dyDescent="0.25"/>
    <row r="5" spans="2:12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</row>
    <row r="6" spans="2:12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</row>
    <row r="7" spans="2:12" ht="3" customHeight="1" x14ac:dyDescent="0.25">
      <c r="D7" s="29"/>
      <c r="F7" s="29"/>
      <c r="H7" s="29"/>
    </row>
    <row r="8" spans="2:12" ht="21.75" customHeight="1" x14ac:dyDescent="0.2">
      <c r="B8" s="186" t="s">
        <v>47</v>
      </c>
      <c r="C8" s="54"/>
      <c r="D8" s="187" t="s">
        <v>194</v>
      </c>
      <c r="E8" s="187"/>
      <c r="F8" s="187"/>
      <c r="G8" s="187"/>
      <c r="H8" s="187"/>
      <c r="I8" s="187"/>
      <c r="J8" s="187"/>
    </row>
    <row r="9" spans="2:12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</row>
    <row r="10" spans="2:12" s="31" customFormat="1" ht="37.5" customHeight="1" x14ac:dyDescent="0.2">
      <c r="B10" s="186"/>
      <c r="C10" s="54"/>
      <c r="D10" s="38" t="s">
        <v>377</v>
      </c>
      <c r="E10" s="88"/>
      <c r="F10" s="38" t="s">
        <v>397</v>
      </c>
      <c r="G10" s="54"/>
      <c r="H10" s="38" t="s">
        <v>402</v>
      </c>
      <c r="I10" s="88"/>
      <c r="J10" s="38" t="s">
        <v>376</v>
      </c>
    </row>
    <row r="11" spans="2:12" ht="3.75" customHeight="1" x14ac:dyDescent="0.25">
      <c r="B11" s="32"/>
      <c r="C11" s="42"/>
      <c r="D11" s="32"/>
      <c r="E11" s="32"/>
      <c r="F11" s="42"/>
      <c r="G11" s="42"/>
      <c r="H11" s="42"/>
      <c r="I11" s="32"/>
      <c r="J11" s="42"/>
    </row>
    <row r="12" spans="2:12" ht="22.5" customHeight="1" x14ac:dyDescent="0.2">
      <c r="B12" s="5" t="s">
        <v>20</v>
      </c>
      <c r="C12" s="43"/>
      <c r="D12" s="106">
        <v>606</v>
      </c>
      <c r="E12" s="79"/>
      <c r="F12" s="7">
        <v>614</v>
      </c>
      <c r="G12" s="108"/>
      <c r="H12" s="85">
        <v>618</v>
      </c>
      <c r="I12" s="7"/>
      <c r="J12" s="7">
        <v>16993</v>
      </c>
      <c r="K12" s="124"/>
      <c r="L12" s="148"/>
    </row>
    <row r="13" spans="2:12" ht="22.5" customHeight="1" x14ac:dyDescent="0.2">
      <c r="B13" s="17" t="s">
        <v>48</v>
      </c>
      <c r="C13" s="9"/>
      <c r="D13" s="87">
        <v>145</v>
      </c>
      <c r="E13" s="84"/>
      <c r="F13" s="87">
        <v>137</v>
      </c>
      <c r="G13" s="89"/>
      <c r="H13" s="87">
        <v>79</v>
      </c>
      <c r="I13" s="51"/>
      <c r="J13" s="51">
        <v>751</v>
      </c>
      <c r="K13" s="124"/>
      <c r="L13" s="148"/>
    </row>
    <row r="14" spans="2:12" ht="22.5" customHeight="1" x14ac:dyDescent="0.2">
      <c r="B14" s="17" t="s">
        <v>49</v>
      </c>
      <c r="C14" s="9"/>
      <c r="D14" s="87">
        <v>3</v>
      </c>
      <c r="E14" s="84"/>
      <c r="F14" s="87">
        <v>4</v>
      </c>
      <c r="G14" s="89"/>
      <c r="H14" s="87">
        <v>7</v>
      </c>
      <c r="I14" s="51"/>
      <c r="J14" s="51">
        <v>429</v>
      </c>
      <c r="K14" s="124"/>
      <c r="L14" s="148"/>
    </row>
    <row r="15" spans="2:12" ht="22.5" customHeight="1" x14ac:dyDescent="0.2">
      <c r="B15" s="17" t="s">
        <v>51</v>
      </c>
      <c r="C15" s="9"/>
      <c r="D15" s="87">
        <v>60</v>
      </c>
      <c r="E15" s="84"/>
      <c r="F15" s="87">
        <v>58</v>
      </c>
      <c r="G15" s="84"/>
      <c r="H15" s="87">
        <v>49</v>
      </c>
      <c r="I15" s="51"/>
      <c r="J15" s="51">
        <v>2053</v>
      </c>
      <c r="K15" s="124"/>
      <c r="L15" s="148"/>
    </row>
    <row r="16" spans="2:12" ht="22.5" customHeight="1" x14ac:dyDescent="0.2">
      <c r="B16" s="17" t="s">
        <v>50</v>
      </c>
      <c r="C16" s="9"/>
      <c r="D16" s="87">
        <v>1</v>
      </c>
      <c r="E16" s="84"/>
      <c r="F16" s="87">
        <v>11</v>
      </c>
      <c r="G16" s="84"/>
      <c r="H16" s="87">
        <v>8</v>
      </c>
      <c r="I16" s="51"/>
      <c r="J16" s="51">
        <v>156</v>
      </c>
      <c r="K16" s="124"/>
      <c r="L16" s="148"/>
    </row>
    <row r="17" spans="2:12" ht="22.5" customHeight="1" x14ac:dyDescent="0.2">
      <c r="B17" s="17" t="s">
        <v>52</v>
      </c>
      <c r="C17" s="9"/>
      <c r="D17" s="87">
        <v>0</v>
      </c>
      <c r="E17" s="84"/>
      <c r="F17" s="87">
        <v>4</v>
      </c>
      <c r="G17" s="84"/>
      <c r="H17" s="87">
        <v>7</v>
      </c>
      <c r="I17" s="51"/>
      <c r="J17" s="51">
        <v>174</v>
      </c>
      <c r="K17" s="124"/>
      <c r="L17" s="148"/>
    </row>
    <row r="18" spans="2:12" ht="22.5" customHeight="1" x14ac:dyDescent="0.2">
      <c r="B18" s="17" t="s">
        <v>53</v>
      </c>
      <c r="C18" s="9"/>
      <c r="D18" s="87">
        <v>33</v>
      </c>
      <c r="E18" s="84"/>
      <c r="F18" s="87">
        <v>50</v>
      </c>
      <c r="G18" s="84"/>
      <c r="H18" s="87">
        <v>42</v>
      </c>
      <c r="I18" s="51"/>
      <c r="J18" s="51">
        <v>396</v>
      </c>
      <c r="K18" s="124"/>
      <c r="L18" s="148"/>
    </row>
    <row r="19" spans="2:12" ht="22.5" customHeight="1" x14ac:dyDescent="0.2">
      <c r="B19" s="17" t="s">
        <v>54</v>
      </c>
      <c r="C19" s="12"/>
      <c r="D19" s="87">
        <v>2</v>
      </c>
      <c r="E19" s="84"/>
      <c r="F19" s="87">
        <v>6</v>
      </c>
      <c r="G19" s="84"/>
      <c r="H19" s="87">
        <v>10</v>
      </c>
      <c r="I19" s="51"/>
      <c r="J19" s="51">
        <v>165</v>
      </c>
      <c r="K19" s="124"/>
      <c r="L19" s="148"/>
    </row>
    <row r="20" spans="2:12" ht="22.5" customHeight="1" x14ac:dyDescent="0.2">
      <c r="B20" s="17" t="s">
        <v>55</v>
      </c>
      <c r="C20" s="12"/>
      <c r="D20" s="87">
        <v>11</v>
      </c>
      <c r="E20" s="84"/>
      <c r="F20" s="87">
        <v>18</v>
      </c>
      <c r="G20" s="84"/>
      <c r="H20" s="87">
        <v>31</v>
      </c>
      <c r="I20" s="51"/>
      <c r="J20" s="51">
        <v>1646</v>
      </c>
      <c r="K20" s="124"/>
      <c r="L20" s="148"/>
    </row>
    <row r="21" spans="2:12" ht="22.5" customHeight="1" x14ac:dyDescent="0.2">
      <c r="B21" s="17" t="s">
        <v>56</v>
      </c>
      <c r="C21" s="12"/>
      <c r="D21" s="87">
        <v>10</v>
      </c>
      <c r="E21" s="84"/>
      <c r="F21" s="87">
        <v>5</v>
      </c>
      <c r="G21" s="84"/>
      <c r="H21" s="87">
        <v>4</v>
      </c>
      <c r="I21" s="51"/>
      <c r="J21" s="51">
        <v>378</v>
      </c>
      <c r="K21" s="124"/>
      <c r="L21" s="148"/>
    </row>
    <row r="22" spans="2:12" ht="22.5" customHeight="1" x14ac:dyDescent="0.2">
      <c r="B22" s="17" t="s">
        <v>57</v>
      </c>
      <c r="C22" s="12"/>
      <c r="D22" s="87">
        <v>47</v>
      </c>
      <c r="E22" s="84"/>
      <c r="F22" s="87">
        <v>35</v>
      </c>
      <c r="G22" s="84"/>
      <c r="H22" s="87">
        <v>31</v>
      </c>
      <c r="I22" s="51"/>
      <c r="J22" s="51">
        <v>1248</v>
      </c>
      <c r="K22" s="124"/>
      <c r="L22" s="148"/>
    </row>
    <row r="23" spans="2:12" ht="22.5" customHeight="1" x14ac:dyDescent="0.2">
      <c r="B23" s="17" t="s">
        <v>58</v>
      </c>
      <c r="C23" s="12"/>
      <c r="D23" s="87">
        <v>63</v>
      </c>
      <c r="E23" s="84"/>
      <c r="F23" s="87">
        <v>101</v>
      </c>
      <c r="G23" s="84"/>
      <c r="H23" s="87">
        <v>121</v>
      </c>
      <c r="I23" s="51"/>
      <c r="J23" s="51">
        <v>3170</v>
      </c>
      <c r="K23" s="124"/>
      <c r="L23" s="148"/>
    </row>
    <row r="24" spans="2:12" ht="22.5" customHeight="1" x14ac:dyDescent="0.2">
      <c r="B24" s="17" t="s">
        <v>59</v>
      </c>
      <c r="C24" s="12"/>
      <c r="D24" s="87">
        <v>2</v>
      </c>
      <c r="E24" s="84"/>
      <c r="F24" s="87">
        <v>1</v>
      </c>
      <c r="G24" s="84"/>
      <c r="H24" s="87">
        <v>2</v>
      </c>
      <c r="I24" s="51"/>
      <c r="J24" s="51">
        <v>92</v>
      </c>
      <c r="K24" s="124"/>
      <c r="L24" s="148"/>
    </row>
    <row r="25" spans="2:12" ht="22.5" customHeight="1" x14ac:dyDescent="0.2">
      <c r="B25" s="17" t="s">
        <v>60</v>
      </c>
      <c r="C25" s="12"/>
      <c r="D25" s="87">
        <v>105</v>
      </c>
      <c r="E25" s="84"/>
      <c r="F25" s="87">
        <v>66</v>
      </c>
      <c r="G25" s="84"/>
      <c r="H25" s="87">
        <v>61</v>
      </c>
      <c r="I25" s="51"/>
      <c r="J25" s="51">
        <v>1931</v>
      </c>
      <c r="K25" s="124"/>
      <c r="L25" s="148"/>
    </row>
    <row r="26" spans="2:12" ht="22.5" customHeight="1" x14ac:dyDescent="0.2">
      <c r="B26" s="17" t="s">
        <v>61</v>
      </c>
      <c r="C26" s="12"/>
      <c r="D26" s="87">
        <v>16</v>
      </c>
      <c r="E26" s="84"/>
      <c r="F26" s="87">
        <v>31</v>
      </c>
      <c r="G26" s="84"/>
      <c r="H26" s="87">
        <v>25</v>
      </c>
      <c r="I26" s="51"/>
      <c r="J26" s="51">
        <v>1165</v>
      </c>
      <c r="K26" s="124"/>
      <c r="L26" s="148"/>
    </row>
    <row r="27" spans="2:12" ht="22.5" customHeight="1" x14ac:dyDescent="0.2">
      <c r="B27" s="17" t="s">
        <v>62</v>
      </c>
      <c r="C27" s="55"/>
      <c r="D27" s="87">
        <v>37</v>
      </c>
      <c r="E27" s="84"/>
      <c r="F27" s="87">
        <v>42</v>
      </c>
      <c r="G27" s="84"/>
      <c r="H27" s="87">
        <v>60</v>
      </c>
      <c r="I27" s="51"/>
      <c r="J27" s="51">
        <v>1174</v>
      </c>
      <c r="K27" s="124"/>
      <c r="L27" s="148"/>
    </row>
    <row r="28" spans="2:12" ht="22.5" customHeight="1" x14ac:dyDescent="0.2">
      <c r="B28" s="17" t="s">
        <v>63</v>
      </c>
      <c r="C28" s="12"/>
      <c r="D28" s="87">
        <v>19</v>
      </c>
      <c r="E28" s="84"/>
      <c r="F28" s="87">
        <v>11</v>
      </c>
      <c r="G28" s="84"/>
      <c r="H28" s="87">
        <v>55</v>
      </c>
      <c r="I28" s="51"/>
      <c r="J28" s="51">
        <v>320</v>
      </c>
      <c r="K28" s="124"/>
      <c r="L28" s="148"/>
    </row>
    <row r="29" spans="2:12" ht="22.5" customHeight="1" x14ac:dyDescent="0.2">
      <c r="B29" s="17" t="s">
        <v>64</v>
      </c>
      <c r="C29" s="12"/>
      <c r="D29" s="87">
        <v>1</v>
      </c>
      <c r="E29" s="84"/>
      <c r="F29" s="87">
        <v>22</v>
      </c>
      <c r="G29" s="84"/>
      <c r="H29" s="87">
        <v>19</v>
      </c>
      <c r="I29" s="51"/>
      <c r="J29" s="51">
        <v>298</v>
      </c>
      <c r="K29" s="124"/>
      <c r="L29" s="148"/>
    </row>
    <row r="30" spans="2:12" ht="22.5" customHeight="1" x14ac:dyDescent="0.2">
      <c r="B30" s="17" t="s">
        <v>65</v>
      </c>
      <c r="C30" s="12"/>
      <c r="D30" s="87">
        <v>51</v>
      </c>
      <c r="E30" s="84"/>
      <c r="F30" s="87">
        <v>12</v>
      </c>
      <c r="G30" s="84"/>
      <c r="H30" s="87">
        <v>7</v>
      </c>
      <c r="I30" s="51"/>
      <c r="J30" s="51">
        <v>1447</v>
      </c>
      <c r="K30" s="124"/>
      <c r="L30" s="148"/>
    </row>
    <row r="31" spans="2:12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2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3:J3"/>
    <mergeCell ref="B5:J5"/>
    <mergeCell ref="B6:J6"/>
    <mergeCell ref="B8:B10"/>
    <mergeCell ref="D8:J8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O50"/>
  <sheetViews>
    <sheetView workbookViewId="0">
      <selection activeCell="B5" sqref="B5:O5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1.85546875" style="28" customWidth="1"/>
    <col min="6" max="6" width="0.85546875" style="29" customWidth="1"/>
    <col min="7" max="7" width="11.85546875" style="28" customWidth="1"/>
    <col min="8" max="8" width="0.85546875" style="28" customWidth="1"/>
    <col min="9" max="9" width="10.85546875" style="28" customWidth="1"/>
    <col min="10" max="10" width="0.85546875" style="28" customWidth="1"/>
    <col min="11" max="11" width="11.42578125" style="28" customWidth="1"/>
    <col min="12" max="12" width="0.85546875" style="28" customWidth="1"/>
    <col min="13" max="13" width="10.28515625" style="28" customWidth="1"/>
    <col min="14" max="14" width="0.85546875" style="29" customWidth="1"/>
    <col min="15" max="15" width="13.42578125" style="28" bestFit="1" customWidth="1"/>
    <col min="16" max="16384" width="9.140625" style="28"/>
  </cols>
  <sheetData>
    <row r="2" spans="2:15" ht="15" x14ac:dyDescent="0.25">
      <c r="C2" s="27"/>
      <c r="E2" s="27"/>
      <c r="G2" s="27"/>
      <c r="I2" s="27"/>
      <c r="M2" s="27"/>
      <c r="O2" s="27" t="s">
        <v>211</v>
      </c>
    </row>
    <row r="3" spans="2:15" ht="23.25" customHeight="1" x14ac:dyDescent="0.25">
      <c r="B3" s="178" t="s">
        <v>210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2:15" ht="3.75" customHeight="1" x14ac:dyDescent="0.25"/>
    <row r="5" spans="2:15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2:15" ht="3" customHeight="1" x14ac:dyDescent="0.25">
      <c r="E7" s="29"/>
      <c r="G7" s="29"/>
      <c r="I7" s="29"/>
      <c r="K7" s="29"/>
    </row>
    <row r="8" spans="2:15" ht="21.75" customHeight="1" x14ac:dyDescent="0.2">
      <c r="B8" s="186" t="s">
        <v>43</v>
      </c>
      <c r="C8" s="186"/>
      <c r="D8" s="54"/>
      <c r="E8" s="187" t="s">
        <v>20</v>
      </c>
      <c r="F8" s="54"/>
      <c r="G8" s="187" t="s">
        <v>212</v>
      </c>
      <c r="H8" s="188"/>
      <c r="I8" s="188"/>
      <c r="J8" s="188"/>
      <c r="K8" s="188"/>
      <c r="L8" s="188"/>
      <c r="M8" s="188"/>
      <c r="N8" s="53"/>
      <c r="O8" s="187" t="s">
        <v>185</v>
      </c>
    </row>
    <row r="9" spans="2:15" s="29" customFormat="1" ht="3.75" customHeight="1" x14ac:dyDescent="0.2">
      <c r="B9" s="186"/>
      <c r="C9" s="186"/>
      <c r="D9" s="54"/>
      <c r="E9" s="187"/>
      <c r="F9" s="54"/>
      <c r="G9" s="53"/>
      <c r="H9" s="49"/>
      <c r="I9" s="53"/>
      <c r="J9" s="49"/>
      <c r="K9" s="53"/>
      <c r="L9" s="49"/>
      <c r="M9" s="53"/>
      <c r="N9" s="49"/>
      <c r="O9" s="187"/>
    </row>
    <row r="10" spans="2:15" s="31" customFormat="1" ht="27" customHeight="1" x14ac:dyDescent="0.2">
      <c r="B10" s="186"/>
      <c r="C10" s="186"/>
      <c r="D10" s="54"/>
      <c r="E10" s="187"/>
      <c r="F10" s="54"/>
      <c r="G10" s="38" t="s">
        <v>213</v>
      </c>
      <c r="H10" s="26"/>
      <c r="I10" s="38" t="s">
        <v>215</v>
      </c>
      <c r="J10" s="26"/>
      <c r="K10" s="38" t="s">
        <v>214</v>
      </c>
      <c r="L10" s="26"/>
      <c r="M10" s="38" t="s">
        <v>216</v>
      </c>
      <c r="N10" s="26"/>
      <c r="O10" s="187"/>
    </row>
    <row r="11" spans="2:15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32"/>
      <c r="N11" s="42"/>
      <c r="O11" s="32"/>
    </row>
    <row r="12" spans="2:15" ht="18" customHeight="1" x14ac:dyDescent="0.25">
      <c r="C12" s="5" t="s">
        <v>20</v>
      </c>
      <c r="D12" s="43"/>
      <c r="E12" s="7">
        <f>+G12+I12+K12+M12+O12</f>
        <v>19000</v>
      </c>
      <c r="F12" s="7"/>
      <c r="G12" s="7">
        <v>5661</v>
      </c>
      <c r="H12" s="7"/>
      <c r="I12" s="7">
        <v>3557</v>
      </c>
      <c r="J12" s="7"/>
      <c r="K12" s="7">
        <v>751</v>
      </c>
      <c r="L12" s="7"/>
      <c r="M12" s="7">
        <v>466</v>
      </c>
      <c r="N12" s="7"/>
      <c r="O12" s="7">
        <v>8565</v>
      </c>
    </row>
    <row r="13" spans="2:15" ht="18" customHeight="1" x14ac:dyDescent="0.25">
      <c r="B13" s="8" t="s">
        <v>21</v>
      </c>
      <c r="C13" s="9" t="s">
        <v>27</v>
      </c>
      <c r="D13" s="9"/>
      <c r="E13" s="7">
        <f t="shared" ref="E13:E33" si="0">+G13+I13+K13+M13+O13</f>
        <v>1130</v>
      </c>
      <c r="F13" s="51"/>
      <c r="G13" s="51">
        <v>439</v>
      </c>
      <c r="H13" s="51"/>
      <c r="I13" s="51">
        <v>66</v>
      </c>
      <c r="J13" s="51"/>
      <c r="K13" s="51">
        <v>58</v>
      </c>
      <c r="L13" s="51"/>
      <c r="M13" s="51">
        <v>22</v>
      </c>
      <c r="N13" s="51"/>
      <c r="O13" s="51">
        <v>545</v>
      </c>
    </row>
    <row r="14" spans="2:15" ht="18" customHeight="1" x14ac:dyDescent="0.25">
      <c r="B14" s="10" t="s">
        <v>0</v>
      </c>
      <c r="C14" s="11" t="s">
        <v>22</v>
      </c>
      <c r="D14" s="9"/>
      <c r="E14" s="7">
        <f t="shared" si="0"/>
        <v>15</v>
      </c>
      <c r="G14" s="51">
        <v>3</v>
      </c>
      <c r="H14" s="29"/>
      <c r="I14" s="51">
        <v>0</v>
      </c>
      <c r="J14" s="29"/>
      <c r="K14" s="51">
        <v>0</v>
      </c>
      <c r="L14" s="29"/>
      <c r="M14" s="51">
        <v>0</v>
      </c>
      <c r="O14" s="51">
        <v>12</v>
      </c>
    </row>
    <row r="15" spans="2:15" ht="18" customHeight="1" x14ac:dyDescent="0.25">
      <c r="B15" s="10" t="s">
        <v>1</v>
      </c>
      <c r="C15" s="11" t="s">
        <v>23</v>
      </c>
      <c r="D15" s="9"/>
      <c r="E15" s="7">
        <f t="shared" si="0"/>
        <v>1251</v>
      </c>
      <c r="F15" s="51"/>
      <c r="G15" s="51">
        <v>448</v>
      </c>
      <c r="H15" s="51"/>
      <c r="I15" s="51">
        <v>54</v>
      </c>
      <c r="J15" s="51"/>
      <c r="K15" s="51">
        <v>18</v>
      </c>
      <c r="L15" s="51"/>
      <c r="M15" s="51">
        <v>36</v>
      </c>
      <c r="N15" s="51"/>
      <c r="O15" s="51">
        <v>695</v>
      </c>
    </row>
    <row r="16" spans="2:15" ht="18" customHeight="1" x14ac:dyDescent="0.25">
      <c r="B16" s="8" t="s">
        <v>2</v>
      </c>
      <c r="C16" s="9" t="s">
        <v>30</v>
      </c>
      <c r="D16" s="9"/>
      <c r="E16" s="7">
        <f t="shared" si="0"/>
        <v>11</v>
      </c>
      <c r="F16" s="51"/>
      <c r="G16" s="51">
        <v>9</v>
      </c>
      <c r="H16" s="51"/>
      <c r="I16" s="51">
        <v>0</v>
      </c>
      <c r="J16" s="51"/>
      <c r="K16" s="51">
        <v>0</v>
      </c>
      <c r="L16" s="51"/>
      <c r="M16" s="51">
        <v>0</v>
      </c>
      <c r="N16" s="51"/>
      <c r="O16" s="51">
        <v>2</v>
      </c>
    </row>
    <row r="17" spans="2:15" ht="18" customHeight="1" x14ac:dyDescent="0.25">
      <c r="B17" s="10" t="s">
        <v>3</v>
      </c>
      <c r="C17" s="11" t="s">
        <v>28</v>
      </c>
      <c r="D17" s="9"/>
      <c r="E17" s="7">
        <f t="shared" si="0"/>
        <v>2864</v>
      </c>
      <c r="F17" s="51"/>
      <c r="G17" s="51">
        <v>1550</v>
      </c>
      <c r="H17" s="51"/>
      <c r="I17" s="51">
        <v>481</v>
      </c>
      <c r="J17" s="51"/>
      <c r="K17" s="51">
        <v>522</v>
      </c>
      <c r="L17" s="51"/>
      <c r="M17" s="51">
        <v>187</v>
      </c>
      <c r="N17" s="51"/>
      <c r="O17" s="51">
        <v>124</v>
      </c>
    </row>
    <row r="18" spans="2:15" ht="18" customHeight="1" x14ac:dyDescent="0.25">
      <c r="B18" s="8" t="s">
        <v>4</v>
      </c>
      <c r="C18" s="9" t="s">
        <v>24</v>
      </c>
      <c r="D18" s="9"/>
      <c r="E18" s="7">
        <f t="shared" si="0"/>
        <v>408</v>
      </c>
      <c r="F18" s="51"/>
      <c r="G18" s="51">
        <v>72</v>
      </c>
      <c r="H18" s="51"/>
      <c r="I18" s="51">
        <v>6</v>
      </c>
      <c r="J18" s="51"/>
      <c r="K18" s="51">
        <v>0</v>
      </c>
      <c r="L18" s="51"/>
      <c r="M18" s="51">
        <v>1</v>
      </c>
      <c r="N18" s="51"/>
      <c r="O18" s="51">
        <v>329</v>
      </c>
    </row>
    <row r="19" spans="2:15" ht="18" customHeight="1" x14ac:dyDescent="0.25">
      <c r="B19" s="8" t="s">
        <v>5</v>
      </c>
      <c r="C19" s="12" t="s">
        <v>176</v>
      </c>
      <c r="D19" s="12"/>
      <c r="E19" s="7">
        <f t="shared" si="0"/>
        <v>2574</v>
      </c>
      <c r="F19" s="51"/>
      <c r="G19" s="51">
        <v>469</v>
      </c>
      <c r="H19" s="51"/>
      <c r="I19" s="51">
        <v>200</v>
      </c>
      <c r="J19" s="51"/>
      <c r="K19" s="51">
        <v>9</v>
      </c>
      <c r="L19" s="51"/>
      <c r="M19" s="51">
        <v>5</v>
      </c>
      <c r="N19" s="51"/>
      <c r="O19" s="51">
        <v>1891</v>
      </c>
    </row>
    <row r="20" spans="2:15" ht="18" customHeight="1" x14ac:dyDescent="0.25">
      <c r="B20" s="8" t="s">
        <v>6</v>
      </c>
      <c r="C20" s="12" t="s">
        <v>25</v>
      </c>
      <c r="D20" s="12"/>
      <c r="E20" s="7">
        <f t="shared" si="0"/>
        <v>295</v>
      </c>
      <c r="F20" s="51"/>
      <c r="G20" s="51">
        <v>49</v>
      </c>
      <c r="H20" s="51"/>
      <c r="I20" s="51">
        <v>129</v>
      </c>
      <c r="J20" s="51"/>
      <c r="K20" s="51">
        <v>2</v>
      </c>
      <c r="L20" s="51"/>
      <c r="M20" s="51">
        <v>0</v>
      </c>
      <c r="N20" s="51"/>
      <c r="O20" s="51">
        <v>115</v>
      </c>
    </row>
    <row r="21" spans="2:15" ht="18" customHeight="1" x14ac:dyDescent="0.25">
      <c r="B21" s="8" t="s">
        <v>7</v>
      </c>
      <c r="C21" s="12" t="s">
        <v>35</v>
      </c>
      <c r="D21" s="12"/>
      <c r="E21" s="7">
        <f t="shared" si="0"/>
        <v>2400</v>
      </c>
      <c r="F21" s="51"/>
      <c r="G21" s="51">
        <v>761</v>
      </c>
      <c r="H21" s="51"/>
      <c r="I21" s="51">
        <v>136</v>
      </c>
      <c r="J21" s="51"/>
      <c r="K21" s="51">
        <v>3</v>
      </c>
      <c r="L21" s="51"/>
      <c r="M21" s="51">
        <v>20</v>
      </c>
      <c r="N21" s="51"/>
      <c r="O21" s="51">
        <v>1480</v>
      </c>
    </row>
    <row r="22" spans="2:15" ht="18" customHeight="1" x14ac:dyDescent="0.25">
      <c r="B22" s="8" t="s">
        <v>8</v>
      </c>
      <c r="C22" s="13" t="s">
        <v>31</v>
      </c>
      <c r="D22" s="12"/>
      <c r="E22" s="7">
        <f t="shared" si="0"/>
        <v>47</v>
      </c>
      <c r="F22" s="51"/>
      <c r="G22" s="51">
        <v>1</v>
      </c>
      <c r="H22" s="51"/>
      <c r="I22" s="51">
        <v>3</v>
      </c>
      <c r="J22" s="51"/>
      <c r="K22" s="51">
        <v>0</v>
      </c>
      <c r="L22" s="51"/>
      <c r="M22" s="51">
        <v>0</v>
      </c>
      <c r="N22" s="51"/>
      <c r="O22" s="51">
        <v>43</v>
      </c>
    </row>
    <row r="23" spans="2:15" ht="18" customHeight="1" x14ac:dyDescent="0.25">
      <c r="B23" s="8" t="s">
        <v>9</v>
      </c>
      <c r="C23" s="13" t="s">
        <v>32</v>
      </c>
      <c r="D23" s="12"/>
      <c r="E23" s="7">
        <f t="shared" si="0"/>
        <v>77</v>
      </c>
      <c r="F23" s="51"/>
      <c r="G23" s="51">
        <v>12</v>
      </c>
      <c r="H23" s="51"/>
      <c r="I23" s="51">
        <v>0</v>
      </c>
      <c r="J23" s="51"/>
      <c r="K23" s="51">
        <v>0</v>
      </c>
      <c r="L23" s="51"/>
      <c r="M23" s="51">
        <v>0</v>
      </c>
      <c r="N23" s="51"/>
      <c r="O23" s="51">
        <v>65</v>
      </c>
    </row>
    <row r="24" spans="2:15" ht="18" customHeight="1" x14ac:dyDescent="0.25">
      <c r="B24" s="8" t="s">
        <v>10</v>
      </c>
      <c r="C24" s="13" t="s">
        <v>33</v>
      </c>
      <c r="D24" s="12"/>
      <c r="E24" s="7">
        <f t="shared" si="0"/>
        <v>61</v>
      </c>
      <c r="F24" s="51"/>
      <c r="G24" s="51">
        <v>12</v>
      </c>
      <c r="H24" s="51"/>
      <c r="I24" s="51">
        <v>0</v>
      </c>
      <c r="J24" s="51"/>
      <c r="K24" s="51">
        <v>0</v>
      </c>
      <c r="L24" s="51"/>
      <c r="M24" s="51">
        <v>0</v>
      </c>
      <c r="N24" s="51"/>
      <c r="O24" s="51">
        <v>49</v>
      </c>
    </row>
    <row r="25" spans="2:15" ht="18" customHeight="1" x14ac:dyDescent="0.25">
      <c r="B25" s="8" t="s">
        <v>11</v>
      </c>
      <c r="C25" s="13" t="s">
        <v>36</v>
      </c>
      <c r="D25" s="12"/>
      <c r="E25" s="7">
        <f t="shared" si="0"/>
        <v>614</v>
      </c>
      <c r="F25" s="51"/>
      <c r="G25" s="51">
        <v>194</v>
      </c>
      <c r="H25" s="51"/>
      <c r="I25" s="51">
        <v>72</v>
      </c>
      <c r="J25" s="51"/>
      <c r="K25" s="51">
        <v>61</v>
      </c>
      <c r="L25" s="51"/>
      <c r="M25" s="51">
        <v>30</v>
      </c>
      <c r="N25" s="51"/>
      <c r="O25" s="51">
        <v>257</v>
      </c>
    </row>
    <row r="26" spans="2:15" ht="18" customHeight="1" x14ac:dyDescent="0.25">
      <c r="B26" s="8" t="s">
        <v>12</v>
      </c>
      <c r="C26" s="12" t="s">
        <v>34</v>
      </c>
      <c r="D26" s="12"/>
      <c r="E26" s="7">
        <f t="shared" si="0"/>
        <v>283</v>
      </c>
      <c r="F26" s="51"/>
      <c r="G26" s="51">
        <v>73</v>
      </c>
      <c r="H26" s="51"/>
      <c r="I26" s="51">
        <v>19</v>
      </c>
      <c r="J26" s="51"/>
      <c r="K26" s="51">
        <v>19</v>
      </c>
      <c r="L26" s="51"/>
      <c r="M26" s="51">
        <v>9</v>
      </c>
      <c r="N26" s="51"/>
      <c r="O26" s="51">
        <v>163</v>
      </c>
    </row>
    <row r="27" spans="2:15" ht="18" customHeight="1" x14ac:dyDescent="0.25">
      <c r="B27" s="14" t="s">
        <v>13</v>
      </c>
      <c r="C27" s="15" t="s">
        <v>37</v>
      </c>
      <c r="D27" s="55"/>
      <c r="E27" s="7">
        <f t="shared" si="0"/>
        <v>121</v>
      </c>
      <c r="F27" s="51"/>
      <c r="G27" s="51">
        <v>49</v>
      </c>
      <c r="H27" s="51"/>
      <c r="I27" s="51">
        <v>9</v>
      </c>
      <c r="J27" s="51"/>
      <c r="K27" s="51">
        <v>0</v>
      </c>
      <c r="L27" s="51"/>
      <c r="M27" s="51">
        <v>0</v>
      </c>
      <c r="N27" s="51"/>
      <c r="O27" s="51">
        <v>63</v>
      </c>
    </row>
    <row r="28" spans="2:15" ht="18" customHeight="1" x14ac:dyDescent="0.25">
      <c r="B28" s="8" t="s">
        <v>14</v>
      </c>
      <c r="C28" s="13" t="s">
        <v>26</v>
      </c>
      <c r="D28" s="12"/>
      <c r="E28" s="7">
        <f t="shared" si="0"/>
        <v>304</v>
      </c>
      <c r="F28" s="51"/>
      <c r="G28" s="51">
        <v>49</v>
      </c>
      <c r="H28" s="51"/>
      <c r="I28" s="51">
        <v>97</v>
      </c>
      <c r="J28" s="51"/>
      <c r="K28" s="51">
        <v>1</v>
      </c>
      <c r="L28" s="51"/>
      <c r="M28" s="51">
        <v>6</v>
      </c>
      <c r="N28" s="51"/>
      <c r="O28" s="51">
        <v>151</v>
      </c>
    </row>
    <row r="29" spans="2:15" ht="18" customHeight="1" x14ac:dyDescent="0.25">
      <c r="B29" s="8" t="s">
        <v>15</v>
      </c>
      <c r="C29" s="13" t="s">
        <v>38</v>
      </c>
      <c r="D29" s="12"/>
      <c r="E29" s="7">
        <f t="shared" si="0"/>
        <v>5182</v>
      </c>
      <c r="F29" s="51"/>
      <c r="G29" s="51">
        <v>1318</v>
      </c>
      <c r="H29" s="51"/>
      <c r="I29" s="51">
        <v>1834</v>
      </c>
      <c r="J29" s="51"/>
      <c r="K29" s="51">
        <v>49</v>
      </c>
      <c r="L29" s="51"/>
      <c r="M29" s="51">
        <v>135</v>
      </c>
      <c r="N29" s="51"/>
      <c r="O29" s="51">
        <v>1846</v>
      </c>
    </row>
    <row r="30" spans="2:15" ht="18" customHeight="1" x14ac:dyDescent="0.25">
      <c r="B30" s="8" t="s">
        <v>16</v>
      </c>
      <c r="C30" s="13" t="s">
        <v>39</v>
      </c>
      <c r="D30" s="12"/>
      <c r="E30" s="7">
        <f t="shared" si="0"/>
        <v>128</v>
      </c>
      <c r="F30" s="51"/>
      <c r="G30" s="51">
        <v>37</v>
      </c>
      <c r="H30" s="51"/>
      <c r="I30" s="51">
        <v>17</v>
      </c>
      <c r="J30" s="51"/>
      <c r="K30" s="51">
        <v>1</v>
      </c>
      <c r="L30" s="51"/>
      <c r="M30" s="51">
        <v>2</v>
      </c>
      <c r="N30" s="51"/>
      <c r="O30" s="51">
        <v>71</v>
      </c>
    </row>
    <row r="31" spans="2:15" ht="18" customHeight="1" x14ac:dyDescent="0.25">
      <c r="B31" s="8" t="s">
        <v>17</v>
      </c>
      <c r="C31" s="13" t="s">
        <v>40</v>
      </c>
      <c r="D31" s="12"/>
      <c r="E31" s="7">
        <f t="shared" si="0"/>
        <v>1235</v>
      </c>
      <c r="F31" s="51"/>
      <c r="G31" s="51">
        <v>116</v>
      </c>
      <c r="H31" s="51"/>
      <c r="I31" s="51">
        <v>434</v>
      </c>
      <c r="J31" s="51"/>
      <c r="K31" s="51">
        <v>8</v>
      </c>
      <c r="L31" s="51"/>
      <c r="M31" s="51">
        <v>13</v>
      </c>
      <c r="N31" s="51"/>
      <c r="O31" s="51">
        <v>664</v>
      </c>
    </row>
    <row r="32" spans="2:15" ht="18" customHeight="1" x14ac:dyDescent="0.25">
      <c r="B32" s="14" t="s">
        <v>18</v>
      </c>
      <c r="C32" s="15" t="s">
        <v>177</v>
      </c>
      <c r="D32" s="9"/>
      <c r="E32" s="7">
        <f t="shared" si="0"/>
        <v>0</v>
      </c>
      <c r="F32" s="9"/>
      <c r="G32" s="51">
        <v>0</v>
      </c>
      <c r="H32" s="9"/>
      <c r="I32" s="51">
        <v>0</v>
      </c>
      <c r="J32" s="9"/>
      <c r="K32" s="51">
        <v>0</v>
      </c>
      <c r="L32" s="9"/>
      <c r="M32" s="51">
        <v>0</v>
      </c>
      <c r="N32" s="9"/>
      <c r="O32" s="51">
        <v>0</v>
      </c>
    </row>
    <row r="33" spans="2:15" ht="18" customHeight="1" x14ac:dyDescent="0.25">
      <c r="B33" s="14" t="s">
        <v>19</v>
      </c>
      <c r="C33" s="15" t="s">
        <v>175</v>
      </c>
      <c r="D33" s="9"/>
      <c r="E33" s="7">
        <f t="shared" si="0"/>
        <v>0</v>
      </c>
      <c r="F33" s="9"/>
      <c r="G33" s="51">
        <v>0</v>
      </c>
      <c r="H33" s="9"/>
      <c r="I33" s="51">
        <v>0</v>
      </c>
      <c r="J33" s="9"/>
      <c r="K33" s="51">
        <v>0</v>
      </c>
      <c r="L33" s="9"/>
      <c r="M33" s="51">
        <v>0</v>
      </c>
      <c r="N33" s="9"/>
      <c r="O33" s="51">
        <v>0</v>
      </c>
    </row>
    <row r="34" spans="2:15" ht="3.75" customHeight="1" x14ac:dyDescent="0.25">
      <c r="B34" s="22"/>
      <c r="C34" s="23"/>
      <c r="D34" s="32"/>
      <c r="E34" s="63"/>
      <c r="F34" s="42"/>
      <c r="G34" s="63"/>
      <c r="H34" s="42"/>
      <c r="I34" s="63"/>
      <c r="J34" s="42"/>
      <c r="K34" s="63"/>
      <c r="L34" s="42"/>
      <c r="M34" s="63"/>
      <c r="N34" s="42"/>
      <c r="O34" s="63"/>
    </row>
    <row r="35" spans="2:15" ht="5.25" customHeight="1" x14ac:dyDescent="0.2">
      <c r="C35" s="1"/>
      <c r="D35" s="9"/>
      <c r="E35" s="29"/>
      <c r="F35" s="9"/>
      <c r="G35" s="29"/>
      <c r="H35" s="9"/>
      <c r="I35" s="29"/>
      <c r="J35" s="9"/>
      <c r="K35" s="29"/>
      <c r="L35" s="9"/>
      <c r="M35" s="29"/>
      <c r="N35" s="9"/>
      <c r="O35" s="29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2"/>
      <c r="H38" s="12"/>
      <c r="J38" s="12"/>
      <c r="L38" s="12"/>
      <c r="N38" s="12"/>
    </row>
    <row r="39" spans="2:15" x14ac:dyDescent="0.25">
      <c r="D39" s="12"/>
      <c r="F39" s="12"/>
      <c r="H39" s="13"/>
      <c r="J39" s="13"/>
      <c r="L39" s="13"/>
      <c r="N39" s="12"/>
    </row>
    <row r="40" spans="2:15" x14ac:dyDescent="0.25">
      <c r="D40" s="12"/>
      <c r="F40" s="12"/>
      <c r="H40" s="13"/>
      <c r="J40" s="13"/>
      <c r="L40" s="13"/>
      <c r="N40" s="12"/>
    </row>
    <row r="41" spans="2:15" x14ac:dyDescent="0.25">
      <c r="D41" s="12"/>
      <c r="F41" s="12"/>
      <c r="H41" s="13"/>
      <c r="J41" s="13"/>
      <c r="L41" s="13"/>
      <c r="N41" s="12"/>
    </row>
    <row r="42" spans="2:15" x14ac:dyDescent="0.25">
      <c r="D42" s="12"/>
      <c r="F42" s="12"/>
      <c r="H42" s="13"/>
      <c r="J42" s="13"/>
      <c r="L42" s="13"/>
      <c r="N42" s="12"/>
    </row>
    <row r="43" spans="2:15" x14ac:dyDescent="0.25">
      <c r="D43" s="12"/>
      <c r="F43" s="12"/>
      <c r="H43" s="12"/>
      <c r="J43" s="12"/>
      <c r="L43" s="12"/>
      <c r="N43" s="12"/>
    </row>
    <row r="44" spans="2:15" x14ac:dyDescent="0.25">
      <c r="D44" s="12"/>
      <c r="F44" s="12"/>
      <c r="H44" s="13"/>
      <c r="J44" s="13"/>
      <c r="L44" s="13"/>
      <c r="N44" s="12"/>
    </row>
    <row r="45" spans="2:15" x14ac:dyDescent="0.25">
      <c r="D45" s="12"/>
      <c r="F45" s="12"/>
      <c r="H45" s="13"/>
      <c r="J45" s="13"/>
      <c r="L45" s="13"/>
      <c r="N45" s="12"/>
    </row>
    <row r="46" spans="2:15" x14ac:dyDescent="0.25">
      <c r="D46" s="12"/>
      <c r="F46" s="12"/>
      <c r="H46" s="13"/>
      <c r="J46" s="13"/>
      <c r="L46" s="13"/>
      <c r="N46" s="12"/>
    </row>
    <row r="48" spans="2:15" x14ac:dyDescent="0.2">
      <c r="D48" s="19"/>
      <c r="F48" s="19"/>
      <c r="H48" s="2"/>
      <c r="J48" s="2"/>
      <c r="L48" s="2"/>
      <c r="N48" s="19"/>
    </row>
    <row r="49" spans="4:14" x14ac:dyDescent="0.2">
      <c r="D49" s="20"/>
      <c r="F49" s="20"/>
      <c r="H49" s="4"/>
      <c r="J49" s="4"/>
      <c r="L49" s="4"/>
      <c r="N49" s="20"/>
    </row>
    <row r="50" spans="4:14" x14ac:dyDescent="0.2">
      <c r="D50" s="20"/>
      <c r="F50" s="20"/>
      <c r="H50" s="4"/>
      <c r="J50" s="4"/>
      <c r="L50" s="4"/>
      <c r="N50" s="20"/>
    </row>
  </sheetData>
  <mergeCells count="7">
    <mergeCell ref="E8:E10"/>
    <mergeCell ref="B8:C10"/>
    <mergeCell ref="G8:M8"/>
    <mergeCell ref="B3:O3"/>
    <mergeCell ref="B5:O5"/>
    <mergeCell ref="B6:O6"/>
    <mergeCell ref="O8:O1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N50"/>
  <sheetViews>
    <sheetView workbookViewId="0">
      <selection activeCell="B5" sqref="B5:N5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9.42578125" style="28" customWidth="1"/>
    <col min="5" max="5" width="0.85546875" style="29" customWidth="1"/>
    <col min="6" max="6" width="10" style="28" customWidth="1"/>
    <col min="7" max="7" width="0.85546875" style="28" customWidth="1"/>
    <col min="8" max="8" width="10.7109375" style="28" customWidth="1"/>
    <col min="9" max="9" width="0.85546875" style="28" customWidth="1"/>
    <col min="10" max="10" width="10.28515625" style="28" customWidth="1"/>
    <col min="11" max="11" width="0.85546875" style="28" customWidth="1"/>
    <col min="12" max="12" width="11.7109375" style="28" customWidth="1"/>
    <col min="13" max="13" width="0.85546875" style="29" customWidth="1"/>
    <col min="14" max="14" width="12.85546875" style="28" customWidth="1"/>
    <col min="15" max="16384" width="9.140625" style="28"/>
  </cols>
  <sheetData>
    <row r="2" spans="2:14" ht="15" x14ac:dyDescent="0.25">
      <c r="B2" s="27"/>
      <c r="D2" s="27"/>
      <c r="F2" s="27"/>
      <c r="H2" s="27"/>
      <c r="N2" s="27" t="s">
        <v>217</v>
      </c>
    </row>
    <row r="3" spans="2:14" ht="42" customHeight="1" x14ac:dyDescent="0.25">
      <c r="B3" s="178" t="s">
        <v>218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2:14" ht="3.75" customHeight="1" x14ac:dyDescent="0.25"/>
    <row r="5" spans="2:14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2:14" ht="3" customHeight="1" x14ac:dyDescent="0.25">
      <c r="F7" s="29"/>
      <c r="H7" s="29"/>
      <c r="J7" s="29"/>
    </row>
    <row r="8" spans="2:14" ht="21.75" customHeight="1" x14ac:dyDescent="0.2">
      <c r="B8" s="186" t="s">
        <v>47</v>
      </c>
      <c r="C8" s="53"/>
      <c r="D8" s="187" t="s">
        <v>20</v>
      </c>
      <c r="E8" s="54"/>
      <c r="F8" s="187" t="s">
        <v>212</v>
      </c>
      <c r="G8" s="187"/>
      <c r="H8" s="188"/>
      <c r="I8" s="188"/>
      <c r="J8" s="188"/>
      <c r="K8" s="188"/>
      <c r="L8" s="188"/>
      <c r="M8" s="53"/>
      <c r="N8" s="187" t="s">
        <v>185</v>
      </c>
    </row>
    <row r="9" spans="2:14" s="29" customFormat="1" ht="3.75" customHeight="1" x14ac:dyDescent="0.2">
      <c r="B9" s="186"/>
      <c r="C9" s="49"/>
      <c r="D9" s="187"/>
      <c r="E9" s="54"/>
      <c r="F9" s="53"/>
      <c r="G9" s="49"/>
      <c r="H9" s="53"/>
      <c r="I9" s="49"/>
      <c r="J9" s="53"/>
      <c r="K9" s="49"/>
      <c r="L9" s="53"/>
      <c r="M9" s="49"/>
      <c r="N9" s="187"/>
    </row>
    <row r="10" spans="2:14" s="31" customFormat="1" ht="37.5" customHeight="1" x14ac:dyDescent="0.2">
      <c r="B10" s="186"/>
      <c r="C10" s="26"/>
      <c r="D10" s="187"/>
      <c r="E10" s="54"/>
      <c r="F10" s="38" t="s">
        <v>213</v>
      </c>
      <c r="G10" s="26"/>
      <c r="H10" s="38" t="s">
        <v>215</v>
      </c>
      <c r="I10" s="26"/>
      <c r="J10" s="38" t="s">
        <v>214</v>
      </c>
      <c r="K10" s="26"/>
      <c r="L10" s="38" t="s">
        <v>216</v>
      </c>
      <c r="M10" s="26"/>
      <c r="N10" s="187"/>
    </row>
    <row r="11" spans="2:14" ht="3.75" customHeight="1" x14ac:dyDescent="0.25">
      <c r="B11" s="32"/>
      <c r="C11" s="42"/>
      <c r="D11" s="32"/>
      <c r="E11" s="42"/>
      <c r="F11" s="42"/>
      <c r="G11" s="32"/>
      <c r="H11" s="42"/>
      <c r="I11" s="32"/>
      <c r="J11" s="42"/>
      <c r="K11" s="32"/>
      <c r="L11" s="32"/>
      <c r="M11" s="42"/>
      <c r="N11" s="32"/>
    </row>
    <row r="12" spans="2:14" ht="22.5" customHeight="1" x14ac:dyDescent="0.25">
      <c r="B12" s="5" t="s">
        <v>20</v>
      </c>
      <c r="C12" s="43"/>
      <c r="D12" s="7">
        <f>+F12+H12+J12+L12+N12</f>
        <v>19000</v>
      </c>
      <c r="E12" s="7">
        <v>299619</v>
      </c>
      <c r="F12" s="7">
        <v>5661</v>
      </c>
      <c r="G12" s="7"/>
      <c r="H12" s="7">
        <v>3557</v>
      </c>
      <c r="I12" s="7"/>
      <c r="J12" s="7">
        <v>751</v>
      </c>
      <c r="K12" s="7"/>
      <c r="L12" s="72">
        <v>466</v>
      </c>
      <c r="M12" s="7"/>
      <c r="N12" s="7">
        <v>8565</v>
      </c>
    </row>
    <row r="13" spans="2:14" ht="22.5" customHeight="1" x14ac:dyDescent="0.25">
      <c r="B13" s="17" t="s">
        <v>48</v>
      </c>
      <c r="C13" s="51">
        <v>9719</v>
      </c>
      <c r="D13" s="7">
        <f t="shared" ref="D13:D30" si="0">+F13+H13+J13+L13+N13</f>
        <v>1352</v>
      </c>
      <c r="E13" s="51"/>
      <c r="F13" s="51">
        <v>520</v>
      </c>
      <c r="G13" s="51"/>
      <c r="H13" s="51">
        <v>184</v>
      </c>
      <c r="I13" s="51"/>
      <c r="J13" s="51">
        <v>44</v>
      </c>
      <c r="K13" s="51"/>
      <c r="L13" s="51">
        <v>39</v>
      </c>
      <c r="M13" s="51"/>
      <c r="N13" s="51">
        <v>565</v>
      </c>
    </row>
    <row r="14" spans="2:14" ht="22.5" customHeight="1" x14ac:dyDescent="0.25">
      <c r="B14" s="17" t="s">
        <v>49</v>
      </c>
      <c r="C14" s="51">
        <v>839</v>
      </c>
      <c r="D14" s="7">
        <f t="shared" si="0"/>
        <v>349</v>
      </c>
      <c r="E14" s="51">
        <v>280</v>
      </c>
      <c r="F14" s="51">
        <v>79</v>
      </c>
      <c r="G14" s="51"/>
      <c r="H14" s="51">
        <v>43</v>
      </c>
      <c r="I14" s="51"/>
      <c r="J14" s="51">
        <v>9</v>
      </c>
      <c r="K14" s="51"/>
      <c r="L14" s="51">
        <v>0</v>
      </c>
      <c r="M14" s="51"/>
      <c r="N14" s="51">
        <v>218</v>
      </c>
    </row>
    <row r="15" spans="2:14" ht="22.5" customHeight="1" x14ac:dyDescent="0.25">
      <c r="B15" s="17" t="s">
        <v>51</v>
      </c>
      <c r="C15" s="51">
        <v>33723</v>
      </c>
      <c r="D15" s="7">
        <f t="shared" si="0"/>
        <v>1155</v>
      </c>
      <c r="E15" s="51">
        <v>418</v>
      </c>
      <c r="F15" s="51">
        <v>231</v>
      </c>
      <c r="G15" s="51"/>
      <c r="H15" s="51">
        <v>91</v>
      </c>
      <c r="I15" s="51"/>
      <c r="J15" s="51">
        <v>12</v>
      </c>
      <c r="K15" s="51"/>
      <c r="L15" s="51">
        <v>11</v>
      </c>
      <c r="M15" s="51"/>
      <c r="N15" s="51">
        <v>810</v>
      </c>
    </row>
    <row r="16" spans="2:14" ht="22.5" customHeight="1" x14ac:dyDescent="0.25">
      <c r="B16" s="17" t="s">
        <v>50</v>
      </c>
      <c r="C16" s="51">
        <v>395</v>
      </c>
      <c r="D16" s="7">
        <f t="shared" si="0"/>
        <v>228</v>
      </c>
      <c r="E16" s="51">
        <v>188</v>
      </c>
      <c r="F16" s="51">
        <v>20</v>
      </c>
      <c r="G16" s="51"/>
      <c r="H16" s="51">
        <v>3</v>
      </c>
      <c r="I16" s="51"/>
      <c r="J16" s="51">
        <v>9</v>
      </c>
      <c r="K16" s="51"/>
      <c r="L16" s="51">
        <v>0</v>
      </c>
      <c r="M16" s="51"/>
      <c r="N16" s="51">
        <v>196</v>
      </c>
    </row>
    <row r="17" spans="2:14" ht="22.5" customHeight="1" x14ac:dyDescent="0.25">
      <c r="B17" s="17" t="s">
        <v>52</v>
      </c>
      <c r="C17" s="51">
        <v>1166</v>
      </c>
      <c r="D17" s="7">
        <f t="shared" si="0"/>
        <v>535</v>
      </c>
      <c r="E17" s="51">
        <v>270</v>
      </c>
      <c r="F17" s="51">
        <v>252</v>
      </c>
      <c r="G17" s="51"/>
      <c r="H17" s="51">
        <v>132</v>
      </c>
      <c r="I17" s="51"/>
      <c r="J17" s="51">
        <v>34</v>
      </c>
      <c r="K17" s="51"/>
      <c r="L17" s="51">
        <v>23</v>
      </c>
      <c r="M17" s="51"/>
      <c r="N17" s="51">
        <v>94</v>
      </c>
    </row>
    <row r="18" spans="2:14" ht="22.5" customHeight="1" x14ac:dyDescent="0.25">
      <c r="B18" s="17" t="s">
        <v>53</v>
      </c>
      <c r="C18" s="51">
        <v>30990</v>
      </c>
      <c r="D18" s="7">
        <f t="shared" si="0"/>
        <v>1335</v>
      </c>
      <c r="E18" s="51">
        <v>716</v>
      </c>
      <c r="F18" s="51">
        <v>615</v>
      </c>
      <c r="G18" s="51"/>
      <c r="H18" s="51">
        <v>259</v>
      </c>
      <c r="I18" s="51"/>
      <c r="J18" s="51">
        <v>102</v>
      </c>
      <c r="K18" s="51"/>
      <c r="L18" s="51">
        <v>115</v>
      </c>
      <c r="M18" s="51"/>
      <c r="N18" s="51">
        <v>244</v>
      </c>
    </row>
    <row r="19" spans="2:14" ht="22.5" customHeight="1" x14ac:dyDescent="0.25">
      <c r="B19" s="17" t="s">
        <v>54</v>
      </c>
      <c r="C19" s="51">
        <v>86126</v>
      </c>
      <c r="D19" s="7">
        <f t="shared" si="0"/>
        <v>277</v>
      </c>
      <c r="E19" s="51">
        <v>104</v>
      </c>
      <c r="F19" s="51">
        <v>105</v>
      </c>
      <c r="G19" s="51"/>
      <c r="H19" s="51">
        <v>48</v>
      </c>
      <c r="I19" s="51"/>
      <c r="J19" s="51">
        <v>22</v>
      </c>
      <c r="K19" s="51"/>
      <c r="L19" s="51">
        <v>0</v>
      </c>
      <c r="M19" s="51"/>
      <c r="N19" s="51">
        <v>102</v>
      </c>
    </row>
    <row r="20" spans="2:14" ht="22.5" customHeight="1" x14ac:dyDescent="0.25">
      <c r="B20" s="17" t="s">
        <v>55</v>
      </c>
      <c r="C20" s="51">
        <v>11408</v>
      </c>
      <c r="D20" s="7">
        <f t="shared" si="0"/>
        <v>1110</v>
      </c>
      <c r="E20" s="51">
        <v>834</v>
      </c>
      <c r="F20" s="51">
        <v>131</v>
      </c>
      <c r="G20" s="51"/>
      <c r="H20" s="51">
        <v>81</v>
      </c>
      <c r="I20" s="51"/>
      <c r="J20" s="51">
        <v>71</v>
      </c>
      <c r="K20" s="51"/>
      <c r="L20" s="51">
        <v>0</v>
      </c>
      <c r="M20" s="51"/>
      <c r="N20" s="51">
        <v>827</v>
      </c>
    </row>
    <row r="21" spans="2:14" ht="22.5" customHeight="1" x14ac:dyDescent="0.25">
      <c r="B21" s="17" t="s">
        <v>56</v>
      </c>
      <c r="C21" s="51">
        <v>30465</v>
      </c>
      <c r="D21" s="7">
        <f t="shared" si="0"/>
        <v>346</v>
      </c>
      <c r="E21" s="51">
        <v>191</v>
      </c>
      <c r="F21" s="51">
        <v>141</v>
      </c>
      <c r="G21" s="51"/>
      <c r="H21" s="51">
        <v>25</v>
      </c>
      <c r="I21" s="51"/>
      <c r="J21" s="51">
        <v>3</v>
      </c>
      <c r="K21" s="51"/>
      <c r="L21" s="51">
        <v>0</v>
      </c>
      <c r="M21" s="51"/>
      <c r="N21" s="51">
        <v>177</v>
      </c>
    </row>
    <row r="22" spans="2:14" ht="22.5" customHeight="1" x14ac:dyDescent="0.25">
      <c r="B22" s="17" t="s">
        <v>57</v>
      </c>
      <c r="C22" s="51">
        <v>4076</v>
      </c>
      <c r="D22" s="7">
        <f t="shared" si="0"/>
        <v>1227</v>
      </c>
      <c r="E22" s="51">
        <v>862</v>
      </c>
      <c r="F22" s="51">
        <v>264</v>
      </c>
      <c r="G22" s="51"/>
      <c r="H22" s="51">
        <v>173</v>
      </c>
      <c r="I22" s="51"/>
      <c r="J22" s="51">
        <v>69</v>
      </c>
      <c r="K22" s="51"/>
      <c r="L22" s="51">
        <v>43</v>
      </c>
      <c r="M22" s="51"/>
      <c r="N22" s="51">
        <v>678</v>
      </c>
    </row>
    <row r="23" spans="2:14" ht="22.5" customHeight="1" x14ac:dyDescent="0.25">
      <c r="B23" s="17" t="s">
        <v>58</v>
      </c>
      <c r="C23" s="51">
        <v>10099</v>
      </c>
      <c r="D23" s="7">
        <f t="shared" si="0"/>
        <v>3465</v>
      </c>
      <c r="E23" s="51">
        <v>2129</v>
      </c>
      <c r="F23" s="51">
        <v>508</v>
      </c>
      <c r="G23" s="51"/>
      <c r="H23" s="51">
        <v>1601</v>
      </c>
      <c r="I23" s="51"/>
      <c r="J23" s="51">
        <v>77</v>
      </c>
      <c r="K23" s="51"/>
      <c r="L23" s="51">
        <v>37</v>
      </c>
      <c r="M23" s="51"/>
      <c r="N23" s="51">
        <v>1242</v>
      </c>
    </row>
    <row r="24" spans="2:14" ht="22.5" customHeight="1" x14ac:dyDescent="0.25">
      <c r="B24" s="17" t="s">
        <v>59</v>
      </c>
      <c r="C24" s="51">
        <v>5748</v>
      </c>
      <c r="D24" s="7">
        <f t="shared" si="0"/>
        <v>111</v>
      </c>
      <c r="E24" s="51">
        <v>91</v>
      </c>
      <c r="F24" s="51">
        <v>34</v>
      </c>
      <c r="G24" s="51"/>
      <c r="H24" s="51">
        <v>9</v>
      </c>
      <c r="I24" s="51"/>
      <c r="J24" s="51">
        <v>6</v>
      </c>
      <c r="K24" s="51"/>
      <c r="L24" s="51">
        <v>2</v>
      </c>
      <c r="M24" s="51"/>
      <c r="N24" s="51">
        <v>60</v>
      </c>
    </row>
    <row r="25" spans="2:14" ht="22.5" customHeight="1" x14ac:dyDescent="0.25">
      <c r="B25" s="17" t="s">
        <v>60</v>
      </c>
      <c r="C25" s="51">
        <v>18029</v>
      </c>
      <c r="D25" s="7">
        <f t="shared" si="0"/>
        <v>1744</v>
      </c>
      <c r="E25" s="51">
        <v>946</v>
      </c>
      <c r="F25" s="51">
        <v>570</v>
      </c>
      <c r="G25" s="51"/>
      <c r="H25" s="51">
        <v>243</v>
      </c>
      <c r="I25" s="51"/>
      <c r="J25" s="51">
        <v>34</v>
      </c>
      <c r="K25" s="51"/>
      <c r="L25" s="51">
        <v>58</v>
      </c>
      <c r="M25" s="51"/>
      <c r="N25" s="51">
        <v>839</v>
      </c>
    </row>
    <row r="26" spans="2:14" ht="22.5" customHeight="1" x14ac:dyDescent="0.25">
      <c r="B26" s="17" t="s">
        <v>61</v>
      </c>
      <c r="C26" s="51">
        <v>7821</v>
      </c>
      <c r="D26" s="7">
        <f t="shared" si="0"/>
        <v>1449</v>
      </c>
      <c r="E26" s="51">
        <v>849</v>
      </c>
      <c r="F26" s="51">
        <v>362</v>
      </c>
      <c r="G26" s="51"/>
      <c r="H26" s="51">
        <v>257</v>
      </c>
      <c r="I26" s="51"/>
      <c r="J26" s="51">
        <v>52</v>
      </c>
      <c r="K26" s="51"/>
      <c r="L26" s="51">
        <v>54</v>
      </c>
      <c r="M26" s="51"/>
      <c r="N26" s="51">
        <v>724</v>
      </c>
    </row>
    <row r="27" spans="2:14" ht="22.5" customHeight="1" x14ac:dyDescent="0.25">
      <c r="B27" s="17" t="s">
        <v>62</v>
      </c>
      <c r="C27" s="51">
        <v>766</v>
      </c>
      <c r="D27" s="7">
        <f t="shared" si="0"/>
        <v>1222</v>
      </c>
      <c r="E27" s="51">
        <v>588</v>
      </c>
      <c r="F27" s="51">
        <v>502</v>
      </c>
      <c r="G27" s="51"/>
      <c r="H27" s="51">
        <v>266</v>
      </c>
      <c r="I27" s="51"/>
      <c r="J27" s="51">
        <v>178</v>
      </c>
      <c r="K27" s="51"/>
      <c r="L27" s="51">
        <v>45</v>
      </c>
      <c r="M27" s="51"/>
      <c r="N27" s="51">
        <v>231</v>
      </c>
    </row>
    <row r="28" spans="2:14" ht="22.5" customHeight="1" x14ac:dyDescent="0.25">
      <c r="B28" s="17" t="s">
        <v>63</v>
      </c>
      <c r="C28" s="51">
        <v>3903</v>
      </c>
      <c r="D28" s="7">
        <f t="shared" si="0"/>
        <v>649</v>
      </c>
      <c r="E28" s="51">
        <v>217</v>
      </c>
      <c r="F28" s="51">
        <v>273</v>
      </c>
      <c r="G28" s="51"/>
      <c r="H28" s="51">
        <v>67</v>
      </c>
      <c r="I28" s="51"/>
      <c r="J28" s="51">
        <v>3</v>
      </c>
      <c r="K28" s="51"/>
      <c r="L28" s="51">
        <v>9</v>
      </c>
      <c r="M28" s="51"/>
      <c r="N28" s="51">
        <v>297</v>
      </c>
    </row>
    <row r="29" spans="2:14" ht="22.5" customHeight="1" x14ac:dyDescent="0.25">
      <c r="B29" s="17" t="s">
        <v>64</v>
      </c>
      <c r="C29" s="51">
        <v>14825</v>
      </c>
      <c r="D29" s="7">
        <f t="shared" si="0"/>
        <v>422</v>
      </c>
      <c r="E29" s="51">
        <v>324</v>
      </c>
      <c r="F29" s="51">
        <v>50</v>
      </c>
      <c r="G29" s="51"/>
      <c r="H29" s="51">
        <v>9</v>
      </c>
      <c r="I29" s="51"/>
      <c r="J29" s="51">
        <v>2</v>
      </c>
      <c r="K29" s="51"/>
      <c r="L29" s="51">
        <v>3</v>
      </c>
      <c r="M29" s="51"/>
      <c r="N29" s="51">
        <v>358</v>
      </c>
    </row>
    <row r="30" spans="2:14" ht="22.5" customHeight="1" x14ac:dyDescent="0.25">
      <c r="B30" s="17" t="s">
        <v>65</v>
      </c>
      <c r="C30" s="51">
        <v>2557</v>
      </c>
      <c r="D30" s="7">
        <f t="shared" si="0"/>
        <v>2024</v>
      </c>
      <c r="E30" s="51">
        <v>936</v>
      </c>
      <c r="F30" s="51">
        <v>1004</v>
      </c>
      <c r="G30" s="51"/>
      <c r="H30" s="51">
        <v>66</v>
      </c>
      <c r="I30" s="51"/>
      <c r="J30" s="51">
        <v>24</v>
      </c>
      <c r="K30" s="51"/>
      <c r="L30" s="51">
        <v>27</v>
      </c>
      <c r="M30" s="51"/>
      <c r="N30" s="51">
        <v>903</v>
      </c>
    </row>
    <row r="31" spans="2:14" ht="3.75" customHeight="1" x14ac:dyDescent="0.25">
      <c r="B31" s="22"/>
      <c r="C31" s="63"/>
      <c r="D31" s="42"/>
      <c r="E31" s="56">
        <v>0</v>
      </c>
      <c r="F31" s="42"/>
      <c r="G31" s="63"/>
      <c r="H31" s="42"/>
      <c r="I31" s="63"/>
      <c r="J31" s="42"/>
      <c r="K31" s="63"/>
      <c r="L31" s="42"/>
      <c r="M31" s="63"/>
      <c r="N31" s="42"/>
    </row>
    <row r="32" spans="2:14" x14ac:dyDescent="0.25">
      <c r="C32" s="9"/>
      <c r="D32" s="29"/>
      <c r="E32" s="9">
        <v>0</v>
      </c>
      <c r="F32" s="29"/>
      <c r="G32" s="9"/>
      <c r="H32" s="29"/>
      <c r="I32" s="9"/>
      <c r="J32" s="29"/>
      <c r="K32" s="9"/>
      <c r="L32" s="29"/>
      <c r="M32" s="9"/>
      <c r="N32" s="29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9"/>
      <c r="G34" s="11"/>
      <c r="I34" s="11"/>
      <c r="K34" s="11"/>
      <c r="M34" s="9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2"/>
      <c r="G39" s="13"/>
      <c r="I39" s="13"/>
      <c r="K39" s="13"/>
      <c r="M39" s="12"/>
    </row>
    <row r="40" spans="3:13" x14ac:dyDescent="0.25">
      <c r="C40" s="12"/>
      <c r="E40" s="12"/>
      <c r="G40" s="13"/>
      <c r="I40" s="13"/>
      <c r="K40" s="13"/>
      <c r="M40" s="12"/>
    </row>
    <row r="41" spans="3:13" x14ac:dyDescent="0.25">
      <c r="C41" s="12"/>
      <c r="E41" s="12"/>
      <c r="G41" s="13"/>
      <c r="I41" s="13"/>
      <c r="K41" s="13"/>
      <c r="M41" s="12"/>
    </row>
    <row r="42" spans="3:13" x14ac:dyDescent="0.25">
      <c r="C42" s="12"/>
      <c r="E42" s="12"/>
      <c r="G42" s="13"/>
      <c r="I42" s="13"/>
      <c r="K42" s="13"/>
      <c r="M42" s="12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2"/>
      <c r="G44" s="13"/>
      <c r="I44" s="13"/>
      <c r="K44" s="13"/>
      <c r="M44" s="12"/>
    </row>
    <row r="45" spans="3:13" x14ac:dyDescent="0.25">
      <c r="C45" s="12"/>
      <c r="E45" s="12"/>
      <c r="G45" s="13"/>
      <c r="I45" s="13"/>
      <c r="K45" s="13"/>
      <c r="M45" s="12"/>
    </row>
    <row r="46" spans="3:13" x14ac:dyDescent="0.25">
      <c r="C46" s="12"/>
      <c r="E46" s="12"/>
      <c r="G46" s="13"/>
      <c r="I46" s="13"/>
      <c r="K46" s="13"/>
      <c r="M46" s="12"/>
    </row>
    <row r="48" spans="3:13" x14ac:dyDescent="0.2">
      <c r="C48" s="19"/>
      <c r="E48" s="19"/>
      <c r="G48" s="2"/>
      <c r="I48" s="2"/>
      <c r="K48" s="2"/>
      <c r="M48" s="19"/>
    </row>
    <row r="49" spans="3:13" x14ac:dyDescent="0.2">
      <c r="C49" s="20"/>
      <c r="E49" s="20"/>
      <c r="G49" s="4"/>
      <c r="I49" s="4"/>
      <c r="K49" s="4"/>
      <c r="M49" s="20"/>
    </row>
    <row r="50" spans="3:13" x14ac:dyDescent="0.2">
      <c r="C50" s="20"/>
      <c r="E50" s="20"/>
      <c r="G50" s="4"/>
      <c r="I50" s="4"/>
      <c r="K50" s="4"/>
      <c r="M50" s="20"/>
    </row>
  </sheetData>
  <mergeCells count="7">
    <mergeCell ref="B3:N3"/>
    <mergeCell ref="B5:N5"/>
    <mergeCell ref="B6:N6"/>
    <mergeCell ref="B8:B10"/>
    <mergeCell ref="F8:L8"/>
    <mergeCell ref="N8:N10"/>
    <mergeCell ref="D8:D10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K50"/>
  <sheetViews>
    <sheetView workbookViewId="0">
      <selection activeCell="B5" sqref="B5:K5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12.140625" style="28" customWidth="1"/>
    <col min="6" max="6" width="0.85546875" style="28" customWidth="1"/>
    <col min="7" max="7" width="10.85546875" style="28" customWidth="1"/>
    <col min="8" max="8" width="0.85546875" style="28" customWidth="1"/>
    <col min="9" max="9" width="16.28515625" style="28" customWidth="1"/>
    <col min="10" max="10" width="0.85546875" style="28" customWidth="1"/>
    <col min="11" max="11" width="10.28515625" style="28" customWidth="1"/>
    <col min="12" max="16384" width="9.140625" style="28"/>
  </cols>
  <sheetData>
    <row r="2" spans="2:11" ht="15" x14ac:dyDescent="0.25">
      <c r="C2" s="27"/>
      <c r="E2" s="27"/>
      <c r="G2" s="27"/>
      <c r="K2" s="27" t="s">
        <v>219</v>
      </c>
    </row>
    <row r="3" spans="2:11" ht="29.25" customHeight="1" x14ac:dyDescent="0.25">
      <c r="B3" s="178" t="s">
        <v>382</v>
      </c>
      <c r="C3" s="178"/>
      <c r="D3" s="178"/>
      <c r="E3" s="178"/>
      <c r="F3" s="178"/>
      <c r="G3" s="178"/>
      <c r="H3" s="178"/>
      <c r="I3" s="178"/>
      <c r="J3" s="178"/>
      <c r="K3" s="178"/>
    </row>
    <row r="4" spans="2:11" ht="3.75" customHeight="1" x14ac:dyDescent="0.25"/>
    <row r="5" spans="2:11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</row>
    <row r="6" spans="2:11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</row>
    <row r="7" spans="2:11" ht="3" customHeight="1" x14ac:dyDescent="0.25">
      <c r="E7" s="29"/>
      <c r="G7" s="29"/>
      <c r="I7" s="29"/>
    </row>
    <row r="8" spans="2:11" ht="21.75" customHeight="1" x14ac:dyDescent="0.2">
      <c r="B8" s="186" t="s">
        <v>43</v>
      </c>
      <c r="C8" s="186"/>
      <c r="D8" s="54"/>
      <c r="E8" s="187" t="s">
        <v>194</v>
      </c>
      <c r="F8" s="187"/>
      <c r="G8" s="187"/>
      <c r="H8" s="188"/>
      <c r="I8" s="188"/>
      <c r="J8" s="188"/>
      <c r="K8" s="188"/>
    </row>
    <row r="9" spans="2:11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</row>
    <row r="10" spans="2:11" s="31" customFormat="1" ht="43.5" customHeight="1" x14ac:dyDescent="0.2">
      <c r="B10" s="186"/>
      <c r="C10" s="186"/>
      <c r="D10" s="54"/>
      <c r="E10" s="38" t="s">
        <v>417</v>
      </c>
      <c r="G10" s="38" t="s">
        <v>378</v>
      </c>
      <c r="I10" s="38" t="s">
        <v>379</v>
      </c>
      <c r="K10" s="38" t="s">
        <v>185</v>
      </c>
    </row>
    <row r="11" spans="2:11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32"/>
    </row>
    <row r="12" spans="2:11" ht="18" customHeight="1" x14ac:dyDescent="0.25">
      <c r="C12" s="5" t="s">
        <v>20</v>
      </c>
      <c r="D12" s="43"/>
      <c r="E12" s="72">
        <v>865</v>
      </c>
      <c r="F12" s="72"/>
      <c r="G12" s="72">
        <v>803</v>
      </c>
      <c r="H12" s="94"/>
      <c r="I12" s="72">
        <v>911</v>
      </c>
      <c r="J12" s="94"/>
      <c r="K12" s="106">
        <v>8565</v>
      </c>
    </row>
    <row r="13" spans="2:11" ht="18" customHeight="1" x14ac:dyDescent="0.25">
      <c r="B13" s="8" t="s">
        <v>21</v>
      </c>
      <c r="C13" s="9" t="s">
        <v>27</v>
      </c>
      <c r="D13" s="9"/>
      <c r="E13" s="51">
        <v>21</v>
      </c>
      <c r="F13" s="51"/>
      <c r="G13" s="51">
        <v>3</v>
      </c>
      <c r="H13" s="84"/>
      <c r="I13" s="51">
        <v>3</v>
      </c>
      <c r="J13" s="84"/>
      <c r="K13" s="87">
        <v>545</v>
      </c>
    </row>
    <row r="14" spans="2:11" ht="18" customHeight="1" x14ac:dyDescent="0.25">
      <c r="B14" s="10" t="s">
        <v>0</v>
      </c>
      <c r="C14" s="11" t="s">
        <v>22</v>
      </c>
      <c r="D14" s="9"/>
      <c r="E14" s="51">
        <v>3</v>
      </c>
      <c r="F14" s="51"/>
      <c r="G14" s="51">
        <v>0</v>
      </c>
      <c r="H14" s="84"/>
      <c r="I14" s="51">
        <v>0</v>
      </c>
      <c r="J14" s="84"/>
      <c r="K14" s="87">
        <v>12</v>
      </c>
    </row>
    <row r="15" spans="2:11" ht="18" customHeight="1" x14ac:dyDescent="0.25">
      <c r="B15" s="10" t="s">
        <v>1</v>
      </c>
      <c r="C15" s="11" t="s">
        <v>23</v>
      </c>
      <c r="D15" s="9"/>
      <c r="E15" s="51">
        <v>80</v>
      </c>
      <c r="F15" s="51"/>
      <c r="G15" s="51">
        <v>10</v>
      </c>
      <c r="H15" s="84"/>
      <c r="I15" s="51">
        <v>11</v>
      </c>
      <c r="J15" s="84"/>
      <c r="K15" s="87">
        <v>695</v>
      </c>
    </row>
    <row r="16" spans="2:11" ht="18" customHeight="1" x14ac:dyDescent="0.25">
      <c r="B16" s="8" t="s">
        <v>2</v>
      </c>
      <c r="C16" s="9" t="s">
        <v>30</v>
      </c>
      <c r="D16" s="9"/>
      <c r="E16" s="51">
        <v>0</v>
      </c>
      <c r="F16" s="51"/>
      <c r="G16" s="51">
        <v>0</v>
      </c>
      <c r="H16" s="84"/>
      <c r="I16" s="51">
        <v>0</v>
      </c>
      <c r="J16" s="84"/>
      <c r="K16" s="87">
        <v>2</v>
      </c>
    </row>
    <row r="17" spans="2:11" ht="18" customHeight="1" x14ac:dyDescent="0.25">
      <c r="B17" s="10" t="s">
        <v>3</v>
      </c>
      <c r="C17" s="11" t="s">
        <v>28</v>
      </c>
      <c r="D17" s="9"/>
      <c r="E17" s="51">
        <v>58</v>
      </c>
      <c r="F17" s="51"/>
      <c r="G17" s="51">
        <v>24</v>
      </c>
      <c r="H17" s="84"/>
      <c r="I17" s="51">
        <v>52</v>
      </c>
      <c r="J17" s="84"/>
      <c r="K17" s="87">
        <v>124</v>
      </c>
    </row>
    <row r="18" spans="2:11" ht="18" customHeight="1" x14ac:dyDescent="0.25">
      <c r="B18" s="8" t="s">
        <v>4</v>
      </c>
      <c r="C18" s="9" t="s">
        <v>24</v>
      </c>
      <c r="D18" s="9"/>
      <c r="E18" s="51">
        <v>45</v>
      </c>
      <c r="F18" s="51"/>
      <c r="G18" s="51">
        <v>2</v>
      </c>
      <c r="H18" s="84"/>
      <c r="I18" s="51">
        <v>2</v>
      </c>
      <c r="J18" s="84"/>
      <c r="K18" s="87">
        <v>329</v>
      </c>
    </row>
    <row r="19" spans="2:11" ht="18" customHeight="1" x14ac:dyDescent="0.25">
      <c r="B19" s="8" t="s">
        <v>5</v>
      </c>
      <c r="C19" s="12" t="s">
        <v>176</v>
      </c>
      <c r="D19" s="12"/>
      <c r="E19" s="51">
        <v>245</v>
      </c>
      <c r="F19" s="51"/>
      <c r="G19" s="51">
        <v>61</v>
      </c>
      <c r="H19" s="84"/>
      <c r="I19" s="51">
        <v>65</v>
      </c>
      <c r="J19" s="84"/>
      <c r="K19" s="87">
        <v>1891</v>
      </c>
    </row>
    <row r="20" spans="2:11" ht="18" customHeight="1" x14ac:dyDescent="0.25">
      <c r="B20" s="8" t="s">
        <v>6</v>
      </c>
      <c r="C20" s="12" t="s">
        <v>25</v>
      </c>
      <c r="D20" s="12"/>
      <c r="E20" s="51">
        <v>26</v>
      </c>
      <c r="F20" s="51"/>
      <c r="G20" s="51">
        <v>3</v>
      </c>
      <c r="H20" s="84"/>
      <c r="I20" s="51">
        <v>4</v>
      </c>
      <c r="J20" s="84"/>
      <c r="K20" s="87">
        <v>115</v>
      </c>
    </row>
    <row r="21" spans="2:11" ht="18" customHeight="1" x14ac:dyDescent="0.25">
      <c r="B21" s="8" t="s">
        <v>7</v>
      </c>
      <c r="C21" s="12" t="s">
        <v>35</v>
      </c>
      <c r="D21" s="12"/>
      <c r="E21" s="51">
        <v>119</v>
      </c>
      <c r="F21" s="51"/>
      <c r="G21" s="51">
        <v>43</v>
      </c>
      <c r="H21" s="84"/>
      <c r="I21" s="51">
        <v>43</v>
      </c>
      <c r="J21" s="84"/>
      <c r="K21" s="87">
        <v>1480</v>
      </c>
    </row>
    <row r="22" spans="2:11" ht="18" customHeight="1" x14ac:dyDescent="0.25">
      <c r="B22" s="8" t="s">
        <v>8</v>
      </c>
      <c r="C22" s="13" t="s">
        <v>31</v>
      </c>
      <c r="D22" s="12"/>
      <c r="E22" s="51">
        <v>1</v>
      </c>
      <c r="F22" s="51"/>
      <c r="G22" s="51">
        <v>1</v>
      </c>
      <c r="H22" s="84"/>
      <c r="I22" s="51">
        <v>1</v>
      </c>
      <c r="J22" s="84"/>
      <c r="K22" s="87">
        <v>43</v>
      </c>
    </row>
    <row r="23" spans="2:11" ht="18" customHeight="1" x14ac:dyDescent="0.25">
      <c r="B23" s="8" t="s">
        <v>9</v>
      </c>
      <c r="C23" s="13" t="s">
        <v>32</v>
      </c>
      <c r="D23" s="12"/>
      <c r="E23" s="51">
        <v>8</v>
      </c>
      <c r="F23" s="51"/>
      <c r="G23" s="51">
        <v>0</v>
      </c>
      <c r="H23" s="84"/>
      <c r="I23" s="51">
        <v>0</v>
      </c>
      <c r="J23" s="84"/>
      <c r="K23" s="87">
        <v>65</v>
      </c>
    </row>
    <row r="24" spans="2:11" ht="18" customHeight="1" x14ac:dyDescent="0.25">
      <c r="B24" s="8" t="s">
        <v>10</v>
      </c>
      <c r="C24" s="13" t="s">
        <v>33</v>
      </c>
      <c r="D24" s="12"/>
      <c r="E24" s="51">
        <v>10</v>
      </c>
      <c r="F24" s="51"/>
      <c r="G24" s="51">
        <v>0</v>
      </c>
      <c r="H24" s="84"/>
      <c r="I24" s="51">
        <v>0</v>
      </c>
      <c r="J24" s="84"/>
      <c r="K24" s="87">
        <v>49</v>
      </c>
    </row>
    <row r="25" spans="2:11" ht="18" customHeight="1" x14ac:dyDescent="0.25">
      <c r="B25" s="8" t="s">
        <v>11</v>
      </c>
      <c r="C25" s="13" t="s">
        <v>36</v>
      </c>
      <c r="D25" s="12"/>
      <c r="E25" s="51">
        <v>26</v>
      </c>
      <c r="F25" s="51"/>
      <c r="G25" s="51">
        <v>9</v>
      </c>
      <c r="H25" s="84"/>
      <c r="I25" s="51">
        <v>9</v>
      </c>
      <c r="J25" s="84"/>
      <c r="K25" s="87">
        <v>257</v>
      </c>
    </row>
    <row r="26" spans="2:11" ht="18" customHeight="1" x14ac:dyDescent="0.25">
      <c r="B26" s="8" t="s">
        <v>12</v>
      </c>
      <c r="C26" s="12" t="s">
        <v>34</v>
      </c>
      <c r="D26" s="12"/>
      <c r="E26" s="51">
        <v>13</v>
      </c>
      <c r="F26" s="51"/>
      <c r="G26" s="51">
        <v>4</v>
      </c>
      <c r="H26" s="84"/>
      <c r="I26" s="51">
        <v>4</v>
      </c>
      <c r="J26" s="84"/>
      <c r="K26" s="87">
        <v>163</v>
      </c>
    </row>
    <row r="27" spans="2:11" ht="18" customHeight="1" x14ac:dyDescent="0.25">
      <c r="B27" s="14" t="s">
        <v>13</v>
      </c>
      <c r="C27" s="15" t="s">
        <v>37</v>
      </c>
      <c r="D27" s="55"/>
      <c r="E27" s="51">
        <v>16</v>
      </c>
      <c r="F27" s="51"/>
      <c r="G27" s="51">
        <v>0</v>
      </c>
      <c r="H27" s="84"/>
      <c r="I27" s="51">
        <v>5</v>
      </c>
      <c r="J27" s="84"/>
      <c r="K27" s="87">
        <v>63</v>
      </c>
    </row>
    <row r="28" spans="2:11" ht="18" customHeight="1" x14ac:dyDescent="0.25">
      <c r="B28" s="8" t="s">
        <v>14</v>
      </c>
      <c r="C28" s="13" t="s">
        <v>26</v>
      </c>
      <c r="D28" s="12"/>
      <c r="E28" s="51">
        <v>10</v>
      </c>
      <c r="F28" s="51"/>
      <c r="G28" s="51">
        <v>25</v>
      </c>
      <c r="H28" s="84"/>
      <c r="I28" s="51">
        <v>28</v>
      </c>
      <c r="J28" s="84"/>
      <c r="K28" s="87">
        <v>151</v>
      </c>
    </row>
    <row r="29" spans="2:11" ht="18" customHeight="1" x14ac:dyDescent="0.25">
      <c r="B29" s="8" t="s">
        <v>15</v>
      </c>
      <c r="C29" s="13" t="s">
        <v>38</v>
      </c>
      <c r="D29" s="12"/>
      <c r="E29" s="51">
        <v>130</v>
      </c>
      <c r="F29" s="51"/>
      <c r="G29" s="51">
        <v>485</v>
      </c>
      <c r="H29" s="84"/>
      <c r="I29" s="51">
        <v>523</v>
      </c>
      <c r="J29" s="84"/>
      <c r="K29" s="87">
        <v>1846</v>
      </c>
    </row>
    <row r="30" spans="2:11" ht="18" customHeight="1" x14ac:dyDescent="0.25">
      <c r="B30" s="8" t="s">
        <v>16</v>
      </c>
      <c r="C30" s="13" t="s">
        <v>39</v>
      </c>
      <c r="D30" s="12"/>
      <c r="E30" s="51">
        <v>5</v>
      </c>
      <c r="F30" s="51"/>
      <c r="G30" s="51">
        <v>3</v>
      </c>
      <c r="H30" s="84"/>
      <c r="I30" s="51">
        <v>3</v>
      </c>
      <c r="J30" s="84"/>
      <c r="K30" s="87">
        <v>71</v>
      </c>
    </row>
    <row r="31" spans="2:11" ht="18" customHeight="1" x14ac:dyDescent="0.25">
      <c r="B31" s="8" t="s">
        <v>17</v>
      </c>
      <c r="C31" s="13" t="s">
        <v>40</v>
      </c>
      <c r="D31" s="12"/>
      <c r="E31" s="51">
        <v>49</v>
      </c>
      <c r="F31" s="51"/>
      <c r="G31" s="51">
        <v>130</v>
      </c>
      <c r="H31" s="84"/>
      <c r="I31" s="51">
        <v>158</v>
      </c>
      <c r="J31" s="84"/>
      <c r="K31" s="87">
        <v>664</v>
      </c>
    </row>
    <row r="32" spans="2:11" ht="18" customHeight="1" x14ac:dyDescent="0.25">
      <c r="B32" s="14" t="s">
        <v>18</v>
      </c>
      <c r="C32" s="15" t="s">
        <v>177</v>
      </c>
      <c r="D32" s="9"/>
      <c r="E32" s="51">
        <v>0</v>
      </c>
      <c r="F32" s="51"/>
      <c r="G32" s="51">
        <v>0</v>
      </c>
      <c r="H32" s="84"/>
      <c r="I32" s="51">
        <v>0</v>
      </c>
      <c r="J32" s="84"/>
      <c r="K32" s="87">
        <v>0</v>
      </c>
    </row>
    <row r="33" spans="2:11" ht="18" customHeight="1" x14ac:dyDescent="0.25">
      <c r="B33" s="14" t="s">
        <v>19</v>
      </c>
      <c r="C33" s="15" t="s">
        <v>175</v>
      </c>
      <c r="D33" s="9"/>
      <c r="E33" s="51">
        <v>0</v>
      </c>
      <c r="F33" s="51"/>
      <c r="G33" s="51">
        <v>0</v>
      </c>
      <c r="H33" s="84"/>
      <c r="I33" s="51">
        <v>0</v>
      </c>
      <c r="J33" s="84"/>
      <c r="K33" s="87">
        <v>0</v>
      </c>
    </row>
    <row r="34" spans="2:11" ht="3.75" customHeight="1" x14ac:dyDescent="0.25">
      <c r="B34" s="22"/>
      <c r="C34" s="23"/>
      <c r="D34" s="32"/>
      <c r="E34" s="63"/>
      <c r="F34" s="42"/>
      <c r="G34" s="63"/>
      <c r="H34" s="42"/>
      <c r="I34" s="63"/>
      <c r="J34" s="42"/>
      <c r="K34" s="63"/>
    </row>
    <row r="35" spans="2:11" ht="5.25" customHeight="1" x14ac:dyDescent="0.2">
      <c r="C35" s="1"/>
      <c r="D35" s="9"/>
      <c r="E35" s="29"/>
      <c r="F35" s="9"/>
      <c r="G35" s="29"/>
      <c r="H35" s="9"/>
      <c r="I35" s="29"/>
      <c r="J35" s="9"/>
      <c r="K35" s="29"/>
    </row>
    <row r="36" spans="2:11" x14ac:dyDescent="0.25">
      <c r="D36" s="12"/>
      <c r="E36" s="29"/>
      <c r="F36" s="12"/>
      <c r="G36" s="29"/>
      <c r="H36" s="12"/>
      <c r="I36" s="29"/>
      <c r="J36" s="12"/>
      <c r="K36" s="29"/>
    </row>
    <row r="37" spans="2:11" x14ac:dyDescent="0.25">
      <c r="D37" s="12"/>
      <c r="E37" s="29"/>
      <c r="F37" s="12"/>
      <c r="G37" s="29"/>
      <c r="H37" s="12"/>
      <c r="I37" s="29"/>
      <c r="J37" s="12"/>
      <c r="K37" s="29"/>
    </row>
    <row r="38" spans="2:11" x14ac:dyDescent="0.25">
      <c r="D38" s="12"/>
      <c r="E38" s="29"/>
      <c r="F38" s="12"/>
      <c r="G38" s="29"/>
      <c r="H38" s="12"/>
      <c r="I38" s="29"/>
      <c r="J38" s="12"/>
      <c r="K38" s="29"/>
    </row>
    <row r="39" spans="2:11" x14ac:dyDescent="0.25">
      <c r="D39" s="12"/>
      <c r="E39" s="29"/>
      <c r="F39" s="12"/>
      <c r="G39" s="29"/>
      <c r="H39" s="12"/>
      <c r="I39" s="29"/>
      <c r="J39" s="12"/>
      <c r="K39" s="29"/>
    </row>
    <row r="40" spans="2:11" x14ac:dyDescent="0.25">
      <c r="D40" s="12"/>
      <c r="E40" s="29"/>
      <c r="F40" s="12"/>
      <c r="G40" s="29"/>
      <c r="H40" s="12"/>
      <c r="I40" s="29"/>
      <c r="J40" s="12"/>
      <c r="K40" s="29"/>
    </row>
    <row r="41" spans="2:11" x14ac:dyDescent="0.25">
      <c r="D41" s="12"/>
      <c r="F41" s="13"/>
      <c r="H41" s="13"/>
      <c r="J41" s="13"/>
    </row>
    <row r="42" spans="2:11" x14ac:dyDescent="0.25">
      <c r="D42" s="12"/>
      <c r="F42" s="13"/>
      <c r="H42" s="13"/>
      <c r="J42" s="13"/>
    </row>
    <row r="43" spans="2:11" x14ac:dyDescent="0.25">
      <c r="D43" s="12"/>
      <c r="F43" s="12"/>
      <c r="H43" s="12"/>
      <c r="J43" s="12"/>
    </row>
    <row r="44" spans="2:11" x14ac:dyDescent="0.25">
      <c r="D44" s="12"/>
      <c r="F44" s="13"/>
      <c r="H44" s="13"/>
      <c r="J44" s="13"/>
    </row>
    <row r="45" spans="2:11" x14ac:dyDescent="0.25">
      <c r="D45" s="12"/>
      <c r="F45" s="13"/>
      <c r="H45" s="13"/>
      <c r="J45" s="13"/>
    </row>
    <row r="46" spans="2:11" x14ac:dyDescent="0.25">
      <c r="D46" s="12"/>
      <c r="F46" s="13"/>
      <c r="H46" s="13"/>
      <c r="J46" s="13"/>
    </row>
    <row r="48" spans="2:11" x14ac:dyDescent="0.2">
      <c r="D48" s="19"/>
      <c r="F48" s="2"/>
      <c r="H48" s="2"/>
      <c r="J48" s="2"/>
    </row>
    <row r="49" spans="4:10" x14ac:dyDescent="0.2">
      <c r="D49" s="20"/>
      <c r="F49" s="4"/>
      <c r="H49" s="4"/>
      <c r="J49" s="4"/>
    </row>
    <row r="50" spans="4:10" x14ac:dyDescent="0.2">
      <c r="D50" s="20"/>
      <c r="F50" s="4"/>
      <c r="H50" s="4"/>
      <c r="J50" s="4"/>
    </row>
  </sheetData>
  <mergeCells count="5">
    <mergeCell ref="B3:K3"/>
    <mergeCell ref="B5:K5"/>
    <mergeCell ref="B6:K6"/>
    <mergeCell ref="B8:C10"/>
    <mergeCell ref="E8:K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J50"/>
  <sheetViews>
    <sheetView workbookViewId="0">
      <selection activeCell="B6" sqref="B6:J6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4" style="28" customWidth="1"/>
    <col min="5" max="5" width="0.85546875" style="28" customWidth="1"/>
    <col min="6" max="6" width="11" style="28" customWidth="1"/>
    <col min="7" max="7" width="0.85546875" style="28" customWidth="1"/>
    <col min="8" max="8" width="11" style="28" customWidth="1"/>
    <col min="9" max="9" width="0.85546875" style="28" customWidth="1"/>
    <col min="10" max="10" width="11.140625" style="28" customWidth="1"/>
    <col min="11" max="16384" width="9.140625" style="28"/>
  </cols>
  <sheetData>
    <row r="2" spans="2:10" ht="15" x14ac:dyDescent="0.25">
      <c r="B2" s="27"/>
      <c r="D2" s="27"/>
      <c r="F2" s="27"/>
      <c r="J2" s="27" t="s">
        <v>220</v>
      </c>
    </row>
    <row r="3" spans="2:10" ht="42" customHeight="1" x14ac:dyDescent="0.25">
      <c r="B3" s="178" t="s">
        <v>383</v>
      </c>
      <c r="C3" s="178"/>
      <c r="D3" s="178"/>
      <c r="E3" s="178"/>
      <c r="F3" s="178"/>
      <c r="G3" s="178"/>
      <c r="H3" s="178"/>
      <c r="I3" s="178"/>
      <c r="J3" s="178"/>
    </row>
    <row r="4" spans="2:10" ht="3.75" customHeight="1" x14ac:dyDescent="0.25"/>
    <row r="5" spans="2:10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</row>
    <row r="6" spans="2:10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</row>
    <row r="7" spans="2:10" ht="3" customHeight="1" x14ac:dyDescent="0.25">
      <c r="D7" s="29"/>
      <c r="F7" s="29"/>
      <c r="H7" s="29"/>
    </row>
    <row r="8" spans="2:10" ht="21.75" customHeight="1" x14ac:dyDescent="0.2">
      <c r="B8" s="186" t="s">
        <v>47</v>
      </c>
      <c r="C8" s="54"/>
      <c r="D8" s="187" t="s">
        <v>194</v>
      </c>
      <c r="E8" s="187"/>
      <c r="F8" s="187"/>
      <c r="G8" s="187"/>
      <c r="H8" s="187"/>
      <c r="I8" s="187"/>
      <c r="J8" s="187"/>
    </row>
    <row r="9" spans="2:10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</row>
    <row r="10" spans="2:10" s="31" customFormat="1" ht="37.5" customHeight="1" x14ac:dyDescent="0.2">
      <c r="B10" s="186"/>
      <c r="C10" s="54"/>
      <c r="D10" s="38" t="s">
        <v>417</v>
      </c>
      <c r="F10" s="38" t="s">
        <v>378</v>
      </c>
      <c r="H10" s="38" t="s">
        <v>379</v>
      </c>
      <c r="J10" s="38" t="s">
        <v>185</v>
      </c>
    </row>
    <row r="11" spans="2:10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</row>
    <row r="12" spans="2:10" ht="22.5" customHeight="1" x14ac:dyDescent="0.25">
      <c r="B12" s="5" t="s">
        <v>20</v>
      </c>
      <c r="C12" s="43"/>
      <c r="D12" s="106">
        <v>865</v>
      </c>
      <c r="E12" s="94"/>
      <c r="F12" s="106">
        <v>803</v>
      </c>
      <c r="G12" s="72"/>
      <c r="H12" s="106">
        <v>911</v>
      </c>
      <c r="I12" s="72"/>
      <c r="J12" s="106">
        <v>8565</v>
      </c>
    </row>
    <row r="13" spans="2:10" ht="22.5" customHeight="1" x14ac:dyDescent="0.25">
      <c r="B13" s="17" t="s">
        <v>48</v>
      </c>
      <c r="C13" s="9"/>
      <c r="D13" s="86">
        <v>50</v>
      </c>
      <c r="E13" s="83"/>
      <c r="F13" s="86">
        <v>20</v>
      </c>
      <c r="G13" s="34"/>
      <c r="H13" s="86">
        <v>42</v>
      </c>
      <c r="I13" s="34"/>
      <c r="J13" s="86">
        <v>565</v>
      </c>
    </row>
    <row r="14" spans="2:10" ht="22.5" customHeight="1" x14ac:dyDescent="0.25">
      <c r="B14" s="17" t="s">
        <v>49</v>
      </c>
      <c r="C14" s="9"/>
      <c r="D14" s="87">
        <v>1</v>
      </c>
      <c r="E14" s="84"/>
      <c r="F14" s="87">
        <v>5</v>
      </c>
      <c r="G14" s="51"/>
      <c r="H14" s="87">
        <v>8</v>
      </c>
      <c r="I14" s="51"/>
      <c r="J14" s="87">
        <v>218</v>
      </c>
    </row>
    <row r="15" spans="2:10" ht="22.5" customHeight="1" x14ac:dyDescent="0.25">
      <c r="B15" s="17" t="s">
        <v>51</v>
      </c>
      <c r="C15" s="9"/>
      <c r="D15" s="87">
        <v>23</v>
      </c>
      <c r="E15" s="84"/>
      <c r="F15" s="87">
        <v>10</v>
      </c>
      <c r="G15" s="51"/>
      <c r="H15" s="87">
        <v>23</v>
      </c>
      <c r="I15" s="51"/>
      <c r="J15" s="87">
        <v>810</v>
      </c>
    </row>
    <row r="16" spans="2:10" ht="22.5" customHeight="1" x14ac:dyDescent="0.25">
      <c r="B16" s="17" t="s">
        <v>50</v>
      </c>
      <c r="C16" s="9"/>
      <c r="D16" s="87">
        <v>0</v>
      </c>
      <c r="E16" s="84"/>
      <c r="F16" s="87">
        <v>0</v>
      </c>
      <c r="G16" s="51"/>
      <c r="H16" s="87">
        <v>0</v>
      </c>
      <c r="I16" s="51"/>
      <c r="J16" s="87">
        <v>196</v>
      </c>
    </row>
    <row r="17" spans="2:10" ht="22.5" customHeight="1" x14ac:dyDescent="0.25">
      <c r="B17" s="17" t="s">
        <v>52</v>
      </c>
      <c r="C17" s="9"/>
      <c r="D17" s="87">
        <v>11</v>
      </c>
      <c r="E17" s="84"/>
      <c r="F17" s="87">
        <v>11</v>
      </c>
      <c r="G17" s="51"/>
      <c r="H17" s="87">
        <v>18</v>
      </c>
      <c r="I17" s="51"/>
      <c r="J17" s="87">
        <v>94</v>
      </c>
    </row>
    <row r="18" spans="2:10" ht="22.5" customHeight="1" x14ac:dyDescent="0.25">
      <c r="B18" s="17" t="s">
        <v>53</v>
      </c>
      <c r="C18" s="9"/>
      <c r="D18" s="87">
        <v>63</v>
      </c>
      <c r="E18" s="84"/>
      <c r="F18" s="87">
        <v>48</v>
      </c>
      <c r="G18" s="51"/>
      <c r="H18" s="87">
        <v>48</v>
      </c>
      <c r="I18" s="51"/>
      <c r="J18" s="87">
        <v>244</v>
      </c>
    </row>
    <row r="19" spans="2:10" ht="22.5" customHeight="1" x14ac:dyDescent="0.25">
      <c r="B19" s="17" t="s">
        <v>54</v>
      </c>
      <c r="C19" s="12"/>
      <c r="D19" s="87">
        <v>1</v>
      </c>
      <c r="E19" s="84"/>
      <c r="F19" s="87">
        <v>7</v>
      </c>
      <c r="G19" s="51"/>
      <c r="H19" s="87">
        <v>6</v>
      </c>
      <c r="I19" s="51"/>
      <c r="J19" s="87">
        <v>102</v>
      </c>
    </row>
    <row r="20" spans="2:10" ht="22.5" customHeight="1" x14ac:dyDescent="0.25">
      <c r="B20" s="17" t="s">
        <v>55</v>
      </c>
      <c r="C20" s="12"/>
      <c r="D20" s="87">
        <v>10</v>
      </c>
      <c r="E20" s="84"/>
      <c r="F20" s="87">
        <v>11</v>
      </c>
      <c r="G20" s="51"/>
      <c r="H20" s="87">
        <v>16</v>
      </c>
      <c r="I20" s="51"/>
      <c r="J20" s="87">
        <v>827</v>
      </c>
    </row>
    <row r="21" spans="2:10" ht="22.5" customHeight="1" x14ac:dyDescent="0.25">
      <c r="B21" s="17" t="s">
        <v>56</v>
      </c>
      <c r="C21" s="12"/>
      <c r="D21" s="87">
        <v>54</v>
      </c>
      <c r="E21" s="84"/>
      <c r="F21" s="87">
        <v>8</v>
      </c>
      <c r="G21" s="51"/>
      <c r="H21" s="87">
        <v>8</v>
      </c>
      <c r="I21" s="51"/>
      <c r="J21" s="87">
        <v>177</v>
      </c>
    </row>
    <row r="22" spans="2:10" ht="22.5" customHeight="1" x14ac:dyDescent="0.25">
      <c r="B22" s="17" t="s">
        <v>57</v>
      </c>
      <c r="C22" s="12"/>
      <c r="D22" s="87">
        <v>12</v>
      </c>
      <c r="E22" s="84"/>
      <c r="F22" s="87">
        <v>34</v>
      </c>
      <c r="G22" s="51"/>
      <c r="H22" s="87">
        <v>36</v>
      </c>
      <c r="I22" s="51"/>
      <c r="J22" s="87">
        <v>678</v>
      </c>
    </row>
    <row r="23" spans="2:10" ht="22.5" customHeight="1" x14ac:dyDescent="0.25">
      <c r="B23" s="17" t="s">
        <v>58</v>
      </c>
      <c r="C23" s="12"/>
      <c r="D23" s="87">
        <v>48</v>
      </c>
      <c r="E23" s="84"/>
      <c r="F23" s="87">
        <v>497</v>
      </c>
      <c r="G23" s="51"/>
      <c r="H23" s="87">
        <v>492</v>
      </c>
      <c r="I23" s="51"/>
      <c r="J23" s="87">
        <v>1242</v>
      </c>
    </row>
    <row r="24" spans="2:10" ht="22.5" customHeight="1" x14ac:dyDescent="0.25">
      <c r="B24" s="17" t="s">
        <v>59</v>
      </c>
      <c r="C24" s="12"/>
      <c r="D24" s="87">
        <v>1</v>
      </c>
      <c r="E24" s="84"/>
      <c r="F24" s="87">
        <v>2</v>
      </c>
      <c r="G24" s="51"/>
      <c r="H24" s="87">
        <v>2</v>
      </c>
      <c r="I24" s="51"/>
      <c r="J24" s="87">
        <v>60</v>
      </c>
    </row>
    <row r="25" spans="2:10" ht="22.5" customHeight="1" x14ac:dyDescent="0.25">
      <c r="B25" s="17" t="s">
        <v>60</v>
      </c>
      <c r="C25" s="12"/>
      <c r="D25" s="87">
        <v>80</v>
      </c>
      <c r="E25" s="84"/>
      <c r="F25" s="87">
        <v>41</v>
      </c>
      <c r="G25" s="51"/>
      <c r="H25" s="87">
        <v>61</v>
      </c>
      <c r="I25" s="51"/>
      <c r="J25" s="87">
        <v>839</v>
      </c>
    </row>
    <row r="26" spans="2:10" ht="22.5" customHeight="1" x14ac:dyDescent="0.25">
      <c r="B26" s="17" t="s">
        <v>61</v>
      </c>
      <c r="C26" s="12"/>
      <c r="D26" s="87">
        <v>37</v>
      </c>
      <c r="E26" s="84"/>
      <c r="F26" s="87">
        <v>52</v>
      </c>
      <c r="G26" s="51"/>
      <c r="H26" s="87">
        <v>50</v>
      </c>
      <c r="I26" s="51"/>
      <c r="J26" s="87">
        <v>724</v>
      </c>
    </row>
    <row r="27" spans="2:10" ht="22.5" customHeight="1" x14ac:dyDescent="0.25">
      <c r="B27" s="17" t="s">
        <v>62</v>
      </c>
      <c r="C27" s="55"/>
      <c r="D27" s="87">
        <v>25</v>
      </c>
      <c r="E27" s="84"/>
      <c r="F27" s="87">
        <v>42</v>
      </c>
      <c r="G27" s="51"/>
      <c r="H27" s="87">
        <v>43</v>
      </c>
      <c r="I27" s="51"/>
      <c r="J27" s="87">
        <v>231</v>
      </c>
    </row>
    <row r="28" spans="2:10" ht="22.5" customHeight="1" x14ac:dyDescent="0.25">
      <c r="B28" s="17" t="s">
        <v>63</v>
      </c>
      <c r="C28" s="12"/>
      <c r="D28" s="87">
        <v>7</v>
      </c>
      <c r="E28" s="84"/>
      <c r="F28" s="87">
        <v>2</v>
      </c>
      <c r="G28" s="51"/>
      <c r="H28" s="87">
        <v>42</v>
      </c>
      <c r="I28" s="51"/>
      <c r="J28" s="87">
        <v>297</v>
      </c>
    </row>
    <row r="29" spans="2:10" ht="22.5" customHeight="1" x14ac:dyDescent="0.25">
      <c r="B29" s="17" t="s">
        <v>64</v>
      </c>
      <c r="C29" s="12"/>
      <c r="D29" s="87">
        <v>10</v>
      </c>
      <c r="E29" s="84"/>
      <c r="F29" s="87">
        <v>1</v>
      </c>
      <c r="G29" s="51"/>
      <c r="H29" s="87">
        <v>1</v>
      </c>
      <c r="I29" s="51"/>
      <c r="J29" s="87">
        <v>358</v>
      </c>
    </row>
    <row r="30" spans="2:10" ht="22.5" customHeight="1" x14ac:dyDescent="0.25">
      <c r="B30" s="17" t="s">
        <v>65</v>
      </c>
      <c r="C30" s="12"/>
      <c r="D30" s="87">
        <v>432</v>
      </c>
      <c r="E30" s="84"/>
      <c r="F30" s="87">
        <v>12</v>
      </c>
      <c r="G30" s="51"/>
      <c r="H30" s="87">
        <v>15</v>
      </c>
      <c r="I30" s="51"/>
      <c r="J30" s="87">
        <v>903</v>
      </c>
    </row>
    <row r="31" spans="2:10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</row>
    <row r="32" spans="2:10" x14ac:dyDescent="0.25">
      <c r="C32" s="9"/>
      <c r="E32" s="11">
        <v>0</v>
      </c>
      <c r="G32" s="11"/>
      <c r="I32" s="11"/>
    </row>
    <row r="33" spans="3:9" x14ac:dyDescent="0.25">
      <c r="C33" s="9"/>
      <c r="E33" s="9">
        <v>0</v>
      </c>
      <c r="G33" s="9"/>
      <c r="I33" s="9"/>
    </row>
    <row r="34" spans="3:9" x14ac:dyDescent="0.25">
      <c r="C34" s="9"/>
      <c r="E34" s="11"/>
      <c r="G34" s="11"/>
      <c r="I34" s="11"/>
    </row>
    <row r="35" spans="3:9" x14ac:dyDescent="0.25">
      <c r="C35" s="9"/>
      <c r="E35" s="9"/>
      <c r="G35" s="9"/>
      <c r="I35" s="9"/>
    </row>
    <row r="36" spans="3:9" x14ac:dyDescent="0.25">
      <c r="C36" s="12"/>
      <c r="E36" s="12"/>
      <c r="G36" s="12"/>
      <c r="I36" s="12"/>
    </row>
    <row r="37" spans="3:9" x14ac:dyDescent="0.25">
      <c r="C37" s="12"/>
      <c r="E37" s="12"/>
      <c r="G37" s="12"/>
      <c r="I37" s="12"/>
    </row>
    <row r="38" spans="3:9" x14ac:dyDescent="0.25">
      <c r="C38" s="12"/>
      <c r="E38" s="12"/>
      <c r="G38" s="12"/>
      <c r="I38" s="12"/>
    </row>
    <row r="39" spans="3:9" x14ac:dyDescent="0.25">
      <c r="C39" s="12"/>
      <c r="E39" s="13"/>
      <c r="G39" s="13"/>
      <c r="I39" s="13"/>
    </row>
    <row r="40" spans="3:9" x14ac:dyDescent="0.25">
      <c r="C40" s="12"/>
      <c r="E40" s="13"/>
      <c r="G40" s="13"/>
      <c r="I40" s="13"/>
    </row>
    <row r="41" spans="3:9" x14ac:dyDescent="0.25">
      <c r="C41" s="12"/>
      <c r="E41" s="13"/>
      <c r="G41" s="13"/>
      <c r="I41" s="13"/>
    </row>
    <row r="42" spans="3:9" x14ac:dyDescent="0.25">
      <c r="C42" s="12"/>
      <c r="E42" s="13"/>
      <c r="G42" s="13"/>
      <c r="I42" s="13"/>
    </row>
    <row r="43" spans="3:9" x14ac:dyDescent="0.25">
      <c r="C43" s="12"/>
      <c r="E43" s="12"/>
      <c r="G43" s="12"/>
      <c r="I43" s="12"/>
    </row>
    <row r="44" spans="3:9" x14ac:dyDescent="0.25">
      <c r="C44" s="12"/>
      <c r="E44" s="13"/>
      <c r="G44" s="13"/>
      <c r="I44" s="13"/>
    </row>
    <row r="45" spans="3:9" x14ac:dyDescent="0.25">
      <c r="C45" s="12"/>
      <c r="E45" s="13"/>
      <c r="G45" s="13"/>
      <c r="I45" s="13"/>
    </row>
    <row r="46" spans="3:9" x14ac:dyDescent="0.25">
      <c r="C46" s="12"/>
      <c r="E46" s="13"/>
      <c r="G46" s="13"/>
      <c r="I46" s="13"/>
    </row>
    <row r="48" spans="3:9" x14ac:dyDescent="0.2">
      <c r="C48" s="19"/>
      <c r="E48" s="2"/>
      <c r="G48" s="2"/>
      <c r="I48" s="2"/>
    </row>
    <row r="49" spans="3:9" x14ac:dyDescent="0.2">
      <c r="C49" s="20"/>
      <c r="E49" s="4"/>
      <c r="G49" s="4"/>
      <c r="I49" s="4"/>
    </row>
    <row r="50" spans="3:9" x14ac:dyDescent="0.2">
      <c r="C50" s="20"/>
      <c r="E50" s="4"/>
      <c r="G50" s="4"/>
      <c r="I50" s="4"/>
    </row>
  </sheetData>
  <mergeCells count="5">
    <mergeCell ref="B3:J3"/>
    <mergeCell ref="B5:J5"/>
    <mergeCell ref="B6:J6"/>
    <mergeCell ref="B8:B10"/>
    <mergeCell ref="D8:J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G56"/>
  <sheetViews>
    <sheetView workbookViewId="0"/>
  </sheetViews>
  <sheetFormatPr defaultRowHeight="14.25" x14ac:dyDescent="0.25"/>
  <cols>
    <col min="1" max="1" width="9.140625" style="28"/>
    <col min="2" max="2" width="3" style="28" bestFit="1" customWidth="1"/>
    <col min="3" max="3" width="59.5703125" style="28" customWidth="1"/>
    <col min="4" max="4" width="0.85546875" style="28" customWidth="1"/>
    <col min="5" max="5" width="11.85546875" style="28" customWidth="1"/>
    <col min="6" max="6" width="0.85546875" style="28" customWidth="1"/>
    <col min="7" max="7" width="16" style="28" customWidth="1"/>
    <col min="8" max="8" width="5.7109375" style="28" customWidth="1"/>
    <col min="9" max="16384" width="9.140625" style="28"/>
  </cols>
  <sheetData>
    <row r="2" spans="2:7" ht="15" x14ac:dyDescent="0.25">
      <c r="G2" s="27" t="s">
        <v>67</v>
      </c>
    </row>
    <row r="3" spans="2:7" ht="33.75" customHeight="1" x14ac:dyDescent="0.25">
      <c r="B3" s="178" t="s">
        <v>68</v>
      </c>
      <c r="C3" s="178"/>
      <c r="D3" s="178"/>
      <c r="E3" s="178"/>
      <c r="F3" s="178"/>
      <c r="G3" s="178"/>
    </row>
    <row r="4" spans="2:7" ht="3" customHeight="1" x14ac:dyDescent="0.25"/>
    <row r="5" spans="2:7" x14ac:dyDescent="0.25">
      <c r="B5" s="180">
        <v>2015</v>
      </c>
      <c r="C5" s="180"/>
      <c r="D5" s="180"/>
      <c r="E5" s="180"/>
      <c r="F5" s="180"/>
      <c r="G5" s="180"/>
    </row>
    <row r="6" spans="2:7" x14ac:dyDescent="0.25">
      <c r="B6" s="179" t="s">
        <v>45</v>
      </c>
      <c r="C6" s="179"/>
      <c r="D6" s="179"/>
      <c r="E6" s="179"/>
      <c r="F6" s="179"/>
      <c r="G6" s="179"/>
    </row>
    <row r="7" spans="2:7" ht="3" customHeight="1" x14ac:dyDescent="0.25"/>
    <row r="8" spans="2:7" x14ac:dyDescent="0.25">
      <c r="B8" s="177" t="s">
        <v>43</v>
      </c>
      <c r="C8" s="177"/>
      <c r="E8" s="182" t="s">
        <v>407</v>
      </c>
      <c r="F8" s="182"/>
      <c r="G8" s="182"/>
    </row>
    <row r="9" spans="2:7" ht="3.75" customHeight="1" x14ac:dyDescent="0.25">
      <c r="B9" s="177"/>
      <c r="C9" s="177"/>
    </row>
    <row r="10" spans="2:7" ht="33.75" x14ac:dyDescent="0.2">
      <c r="B10" s="177"/>
      <c r="C10" s="177"/>
      <c r="D10" s="30"/>
      <c r="E10" s="38" t="s">
        <v>408</v>
      </c>
      <c r="F10" s="18"/>
      <c r="G10" s="38" t="s">
        <v>409</v>
      </c>
    </row>
    <row r="11" spans="2:7" ht="3.75" customHeight="1" x14ac:dyDescent="0.25">
      <c r="B11" s="32"/>
      <c r="C11" s="32"/>
      <c r="D11" s="32"/>
      <c r="E11" s="32"/>
      <c r="F11" s="32"/>
      <c r="G11" s="32"/>
    </row>
    <row r="12" spans="2:7" ht="21" customHeight="1" x14ac:dyDescent="0.25">
      <c r="C12" s="5" t="s">
        <v>20</v>
      </c>
      <c r="D12" s="33"/>
      <c r="E12" s="7">
        <v>2861089.9999999702</v>
      </c>
      <c r="G12" s="7">
        <v>2805221.9999999739</v>
      </c>
    </row>
    <row r="13" spans="2:7" ht="21" customHeight="1" x14ac:dyDescent="0.25">
      <c r="B13" s="8" t="s">
        <v>21</v>
      </c>
      <c r="C13" s="9" t="s">
        <v>27</v>
      </c>
      <c r="D13" s="9"/>
      <c r="E13" s="34">
        <v>64213.000000000131</v>
      </c>
      <c r="G13" s="34">
        <v>59776.000000000153</v>
      </c>
    </row>
    <row r="14" spans="2:7" ht="21" customHeight="1" x14ac:dyDescent="0.25">
      <c r="B14" s="10" t="s">
        <v>0</v>
      </c>
      <c r="C14" s="11" t="s">
        <v>22</v>
      </c>
      <c r="D14" s="11"/>
      <c r="E14" s="34">
        <v>10688.999999999987</v>
      </c>
      <c r="G14" s="34">
        <v>8887.0000000000164</v>
      </c>
    </row>
    <row r="15" spans="2:7" ht="21" customHeight="1" x14ac:dyDescent="0.25">
      <c r="B15" s="10" t="s">
        <v>1</v>
      </c>
      <c r="C15" s="11" t="s">
        <v>23</v>
      </c>
      <c r="D15" s="11"/>
      <c r="E15" s="34">
        <v>688914.99999999907</v>
      </c>
      <c r="G15" s="34">
        <v>632494.00000000023</v>
      </c>
    </row>
    <row r="16" spans="2:7" ht="21" customHeight="1" x14ac:dyDescent="0.25">
      <c r="B16" s="8" t="s">
        <v>2</v>
      </c>
      <c r="C16" s="9" t="s">
        <v>30</v>
      </c>
      <c r="D16" s="9"/>
      <c r="E16" s="34">
        <v>9750.9999999999873</v>
      </c>
      <c r="G16" s="34">
        <v>6695.0000000000018</v>
      </c>
    </row>
    <row r="17" spans="2:7" ht="21" customHeight="1" x14ac:dyDescent="0.25">
      <c r="B17" s="10" t="s">
        <v>3</v>
      </c>
      <c r="C17" s="11" t="s">
        <v>28</v>
      </c>
      <c r="D17" s="11"/>
      <c r="E17" s="34">
        <v>26217.999999999975</v>
      </c>
      <c r="G17" s="34">
        <v>23346.999999999967</v>
      </c>
    </row>
    <row r="18" spans="2:7" ht="21" customHeight="1" x14ac:dyDescent="0.25">
      <c r="B18" s="8" t="s">
        <v>4</v>
      </c>
      <c r="C18" s="9" t="s">
        <v>24</v>
      </c>
      <c r="D18" s="9"/>
      <c r="E18" s="34">
        <v>197568.00000000029</v>
      </c>
      <c r="G18" s="34">
        <v>191669.99999999988</v>
      </c>
    </row>
    <row r="19" spans="2:7" ht="21" customHeight="1" x14ac:dyDescent="0.25">
      <c r="B19" s="8" t="s">
        <v>5</v>
      </c>
      <c r="C19" s="12" t="s">
        <v>29</v>
      </c>
      <c r="D19" s="12"/>
      <c r="E19" s="34">
        <v>540843.99999999942</v>
      </c>
      <c r="G19" s="34">
        <v>526833.00000000489</v>
      </c>
    </row>
    <row r="20" spans="2:7" ht="21" customHeight="1" x14ac:dyDescent="0.25">
      <c r="B20" s="8" t="s">
        <v>6</v>
      </c>
      <c r="C20" s="12" t="s">
        <v>25</v>
      </c>
      <c r="D20" s="12"/>
      <c r="E20" s="34">
        <v>141492.00000000064</v>
      </c>
      <c r="G20" s="34">
        <v>132663.99999999988</v>
      </c>
    </row>
    <row r="21" spans="2:7" ht="21" customHeight="1" x14ac:dyDescent="0.25">
      <c r="B21" s="8" t="s">
        <v>7</v>
      </c>
      <c r="C21" s="12" t="s">
        <v>35</v>
      </c>
      <c r="D21" s="12"/>
      <c r="E21" s="34">
        <v>243622.00000000023</v>
      </c>
      <c r="G21" s="34">
        <v>235005.00000000012</v>
      </c>
    </row>
    <row r="22" spans="2:7" ht="21" customHeight="1" x14ac:dyDescent="0.25">
      <c r="B22" s="8" t="s">
        <v>8</v>
      </c>
      <c r="C22" s="13" t="s">
        <v>31</v>
      </c>
      <c r="D22" s="13"/>
      <c r="E22" s="34">
        <v>74342.000000000146</v>
      </c>
      <c r="G22" s="34">
        <v>73690.999999999884</v>
      </c>
    </row>
    <row r="23" spans="2:7" ht="21" customHeight="1" x14ac:dyDescent="0.25">
      <c r="B23" s="8" t="s">
        <v>9</v>
      </c>
      <c r="C23" s="13" t="s">
        <v>32</v>
      </c>
      <c r="D23" s="13"/>
      <c r="E23" s="34">
        <v>79249.000000000102</v>
      </c>
      <c r="G23" s="34">
        <v>78235.999999999403</v>
      </c>
    </row>
    <row r="24" spans="2:7" ht="21" customHeight="1" x14ac:dyDescent="0.25">
      <c r="B24" s="8" t="s">
        <v>10</v>
      </c>
      <c r="C24" s="13" t="s">
        <v>33</v>
      </c>
      <c r="D24" s="13"/>
      <c r="E24" s="34">
        <v>22327.000000000029</v>
      </c>
      <c r="G24" s="34">
        <v>19757.999999999989</v>
      </c>
    </row>
    <row r="25" spans="2:7" ht="21" customHeight="1" x14ac:dyDescent="0.25">
      <c r="B25" s="8" t="s">
        <v>11</v>
      </c>
      <c r="C25" s="13" t="s">
        <v>36</v>
      </c>
      <c r="D25" s="13"/>
      <c r="E25" s="34">
        <v>142865.00000000009</v>
      </c>
      <c r="G25" s="34">
        <v>138086.00000000087</v>
      </c>
    </row>
    <row r="26" spans="2:7" ht="21" customHeight="1" x14ac:dyDescent="0.25">
      <c r="B26" s="8" t="s">
        <v>12</v>
      </c>
      <c r="C26" s="12" t="s">
        <v>34</v>
      </c>
      <c r="D26" s="12"/>
      <c r="E26" s="34">
        <v>171904.99999999872</v>
      </c>
      <c r="G26" s="34">
        <v>251386.99999999872</v>
      </c>
    </row>
    <row r="27" spans="2:7" ht="21" customHeight="1" x14ac:dyDescent="0.25">
      <c r="B27" s="14" t="s">
        <v>13</v>
      </c>
      <c r="C27" s="15" t="s">
        <v>37</v>
      </c>
      <c r="D27" s="15"/>
      <c r="E27" s="34">
        <v>15438.000000000015</v>
      </c>
      <c r="G27" s="34">
        <v>15070.000000000005</v>
      </c>
    </row>
    <row r="28" spans="2:7" ht="21" customHeight="1" x14ac:dyDescent="0.25">
      <c r="B28" s="8" t="s">
        <v>14</v>
      </c>
      <c r="C28" s="13" t="s">
        <v>26</v>
      </c>
      <c r="D28" s="13"/>
      <c r="E28" s="34">
        <v>60649.999999999833</v>
      </c>
      <c r="G28" s="34">
        <v>56548.999999999927</v>
      </c>
    </row>
    <row r="29" spans="2:7" ht="21" customHeight="1" x14ac:dyDescent="0.25">
      <c r="B29" s="8" t="s">
        <v>15</v>
      </c>
      <c r="C29" s="13" t="s">
        <v>38</v>
      </c>
      <c r="D29" s="13"/>
      <c r="E29" s="34">
        <v>278853.00000000052</v>
      </c>
      <c r="G29" s="34">
        <v>263723.99999999959</v>
      </c>
    </row>
    <row r="30" spans="2:7" ht="21" customHeight="1" x14ac:dyDescent="0.25">
      <c r="B30" s="8" t="s">
        <v>16</v>
      </c>
      <c r="C30" s="13" t="s">
        <v>39</v>
      </c>
      <c r="D30" s="13"/>
      <c r="E30" s="34">
        <v>25098.999999999956</v>
      </c>
      <c r="G30" s="34">
        <v>25388.000000000015</v>
      </c>
    </row>
    <row r="31" spans="2:7" ht="21" customHeight="1" x14ac:dyDescent="0.25">
      <c r="B31" s="8" t="s">
        <v>17</v>
      </c>
      <c r="C31" s="13" t="s">
        <v>40</v>
      </c>
      <c r="D31" s="13"/>
      <c r="E31" s="34">
        <v>66940.999999999811</v>
      </c>
      <c r="G31" s="34">
        <v>65856.000000000131</v>
      </c>
    </row>
    <row r="32" spans="2:7" ht="21" customHeight="1" x14ac:dyDescent="0.25">
      <c r="B32" s="14" t="s">
        <v>18</v>
      </c>
      <c r="C32" s="15" t="s">
        <v>69</v>
      </c>
      <c r="D32" s="15"/>
      <c r="E32" s="34">
        <v>0</v>
      </c>
      <c r="G32" s="34">
        <v>0</v>
      </c>
    </row>
    <row r="33" spans="2:7" ht="21" customHeight="1" x14ac:dyDescent="0.25">
      <c r="B33" s="14" t="s">
        <v>19</v>
      </c>
      <c r="C33" s="15" t="s">
        <v>41</v>
      </c>
      <c r="D33" s="15"/>
      <c r="E33" s="34">
        <v>109</v>
      </c>
      <c r="G33" s="34">
        <v>106</v>
      </c>
    </row>
    <row r="34" spans="2:7" ht="3.75" customHeight="1" x14ac:dyDescent="0.25">
      <c r="B34" s="32"/>
      <c r="C34" s="32"/>
      <c r="D34" s="32"/>
      <c r="E34" s="32"/>
      <c r="F34" s="32"/>
      <c r="G34" s="32"/>
    </row>
    <row r="35" spans="2:7" x14ac:dyDescent="0.2">
      <c r="C35" s="1"/>
      <c r="D35" s="2"/>
      <c r="E35" s="2"/>
    </row>
    <row r="36" spans="2:7" ht="38.25" customHeight="1" x14ac:dyDescent="0.25">
      <c r="B36" s="130" t="s">
        <v>410</v>
      </c>
      <c r="C36" s="181" t="s">
        <v>413</v>
      </c>
      <c r="D36" s="181"/>
      <c r="E36" s="181"/>
      <c r="F36" s="181"/>
      <c r="G36" s="181"/>
    </row>
    <row r="37" spans="2:7" ht="48.75" customHeight="1" x14ac:dyDescent="0.25">
      <c r="B37" s="130" t="s">
        <v>411</v>
      </c>
      <c r="C37" s="181" t="s">
        <v>412</v>
      </c>
      <c r="D37" s="181"/>
      <c r="E37" s="181"/>
      <c r="F37" s="181"/>
      <c r="G37" s="181"/>
    </row>
    <row r="38" spans="2:7" x14ac:dyDescent="0.25">
      <c r="C38" s="17"/>
      <c r="D38" s="11"/>
      <c r="E38" s="34"/>
      <c r="F38" s="11"/>
    </row>
    <row r="39" spans="2:7" x14ac:dyDescent="0.25">
      <c r="C39" s="17"/>
      <c r="D39" s="9"/>
      <c r="E39" s="34"/>
      <c r="F39" s="9"/>
    </row>
    <row r="40" spans="2:7" x14ac:dyDescent="0.25">
      <c r="C40" s="17"/>
      <c r="D40" s="11"/>
      <c r="E40" s="34"/>
      <c r="F40" s="11"/>
    </row>
    <row r="41" spans="2:7" x14ac:dyDescent="0.25">
      <c r="C41" s="17"/>
      <c r="D41" s="9"/>
      <c r="E41" s="34"/>
      <c r="F41" s="9"/>
    </row>
    <row r="42" spans="2:7" x14ac:dyDescent="0.25">
      <c r="C42" s="17"/>
      <c r="D42" s="12"/>
      <c r="E42" s="34"/>
      <c r="F42" s="12"/>
    </row>
    <row r="43" spans="2:7" x14ac:dyDescent="0.25">
      <c r="C43" s="17"/>
      <c r="D43" s="12"/>
      <c r="E43" s="34"/>
      <c r="F43" s="12"/>
    </row>
    <row r="44" spans="2:7" x14ac:dyDescent="0.25">
      <c r="C44" s="17"/>
      <c r="D44" s="12"/>
      <c r="E44" s="34"/>
      <c r="F44" s="12"/>
    </row>
    <row r="45" spans="2:7" x14ac:dyDescent="0.25">
      <c r="C45" s="17"/>
      <c r="D45" s="13"/>
      <c r="E45" s="34"/>
      <c r="F45" s="13"/>
    </row>
    <row r="46" spans="2:7" x14ac:dyDescent="0.25">
      <c r="C46" s="17"/>
      <c r="D46" s="13"/>
      <c r="E46" s="34"/>
      <c r="F46" s="13"/>
    </row>
    <row r="47" spans="2:7" x14ac:dyDescent="0.25">
      <c r="C47" s="17"/>
      <c r="D47" s="13"/>
      <c r="E47" s="34"/>
      <c r="F47" s="13"/>
    </row>
    <row r="48" spans="2:7" x14ac:dyDescent="0.25">
      <c r="C48" s="17"/>
      <c r="D48" s="13"/>
      <c r="E48" s="34"/>
      <c r="F48" s="13"/>
    </row>
    <row r="49" spans="3:6" x14ac:dyDescent="0.25">
      <c r="C49" s="17"/>
      <c r="D49" s="12"/>
      <c r="E49" s="34"/>
      <c r="F49" s="12"/>
    </row>
    <row r="50" spans="3:6" x14ac:dyDescent="0.25">
      <c r="C50" s="17"/>
      <c r="D50" s="13"/>
      <c r="E50" s="34"/>
      <c r="F50" s="13"/>
    </row>
    <row r="51" spans="3:6" x14ac:dyDescent="0.25">
      <c r="C51" s="17"/>
      <c r="D51" s="13"/>
      <c r="E51" s="34"/>
      <c r="F51" s="13"/>
    </row>
    <row r="52" spans="3:6" x14ac:dyDescent="0.25">
      <c r="C52" s="17"/>
      <c r="D52" s="13"/>
      <c r="E52" s="34"/>
      <c r="F52" s="13"/>
    </row>
    <row r="54" spans="3:6" x14ac:dyDescent="0.2">
      <c r="C54" s="1"/>
      <c r="D54" s="2"/>
      <c r="F54" s="2"/>
    </row>
    <row r="55" spans="3:6" x14ac:dyDescent="0.2">
      <c r="C55" s="3"/>
      <c r="D55" s="4"/>
      <c r="F55" s="4"/>
    </row>
    <row r="56" spans="3:6" x14ac:dyDescent="0.2">
      <c r="C56" s="4"/>
      <c r="D56" s="4"/>
      <c r="F56" s="4"/>
    </row>
  </sheetData>
  <mergeCells count="7">
    <mergeCell ref="B3:G3"/>
    <mergeCell ref="B5:G5"/>
    <mergeCell ref="C36:G36"/>
    <mergeCell ref="C37:G37"/>
    <mergeCell ref="B6:G6"/>
    <mergeCell ref="B8:C10"/>
    <mergeCell ref="E8:G8"/>
  </mergeCells>
  <pageMargins left="0.51181102362204722" right="0.11811023622047245" top="0.74803149606299213" bottom="0.74803149606299213" header="0.31496062992125984" footer="0.31496062992125984"/>
  <pageSetup paperSize="9" scale="95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U50"/>
  <sheetViews>
    <sheetView workbookViewId="0">
      <selection activeCell="B5" sqref="B5:U5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4.28515625" style="28" bestFit="1" customWidth="1"/>
    <col min="4" max="4" width="0.85546875" style="29" customWidth="1"/>
    <col min="5" max="5" width="8.140625" style="28" customWidth="1"/>
    <col min="6" max="6" width="0.85546875" style="28" customWidth="1"/>
    <col min="7" max="7" width="7.85546875" style="28" customWidth="1"/>
    <col min="8" max="8" width="0.85546875" style="28" customWidth="1"/>
    <col min="9" max="9" width="9.42578125" style="28" bestFit="1" customWidth="1"/>
    <col min="10" max="10" width="0.85546875" style="28" customWidth="1"/>
    <col min="11" max="11" width="8" style="28" customWidth="1"/>
    <col min="12" max="12" width="0.85546875" style="28" customWidth="1"/>
    <col min="13" max="13" width="7.28515625" style="28" bestFit="1" customWidth="1"/>
    <col min="14" max="14" width="0.85546875" style="28" customWidth="1"/>
    <col min="15" max="15" width="7.28515625" style="28" bestFit="1" customWidth="1"/>
    <col min="16" max="16" width="0.85546875" style="28" customWidth="1"/>
    <col min="17" max="17" width="7.28515625" style="28" bestFit="1" customWidth="1"/>
    <col min="18" max="18" width="0.85546875" style="28" customWidth="1"/>
    <col min="19" max="19" width="7.28515625" style="28" bestFit="1" customWidth="1"/>
    <col min="20" max="20" width="0.85546875" style="28" customWidth="1"/>
    <col min="21" max="21" width="9.7109375" style="28" customWidth="1"/>
    <col min="22" max="16384" width="9.140625" style="28"/>
  </cols>
  <sheetData>
    <row r="2" spans="2:21" ht="15" x14ac:dyDescent="0.25">
      <c r="C2" s="27"/>
      <c r="E2" s="27"/>
      <c r="G2" s="27"/>
      <c r="U2" s="27" t="s">
        <v>221</v>
      </c>
    </row>
    <row r="3" spans="2:21" ht="28.5" customHeight="1" x14ac:dyDescent="0.25">
      <c r="B3" s="178" t="s">
        <v>228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2:21" ht="3.75" customHeight="1" x14ac:dyDescent="0.25"/>
    <row r="5" spans="2:21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</row>
    <row r="6" spans="2:21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</row>
    <row r="7" spans="2:21" ht="3" customHeight="1" x14ac:dyDescent="0.25">
      <c r="E7" s="29"/>
      <c r="G7" s="29"/>
      <c r="I7" s="29"/>
      <c r="K7" s="29"/>
      <c r="M7" s="29"/>
      <c r="O7" s="29"/>
      <c r="Q7" s="29"/>
      <c r="S7" s="29"/>
    </row>
    <row r="8" spans="2:21" ht="15.75" customHeight="1" x14ac:dyDescent="0.2">
      <c r="B8" s="186" t="s">
        <v>43</v>
      </c>
      <c r="C8" s="186"/>
      <c r="D8" s="54"/>
      <c r="E8" s="187" t="s">
        <v>194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</row>
    <row r="9" spans="2:21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</row>
    <row r="10" spans="2:21" s="31" customFormat="1" ht="66.75" customHeight="1" x14ac:dyDescent="0.2">
      <c r="B10" s="186"/>
      <c r="C10" s="186"/>
      <c r="D10" s="54"/>
      <c r="E10" s="58" t="s">
        <v>231</v>
      </c>
      <c r="F10" s="59"/>
      <c r="G10" s="58" t="s">
        <v>232</v>
      </c>
      <c r="H10" s="59"/>
      <c r="I10" s="58" t="s">
        <v>237</v>
      </c>
      <c r="J10" s="59"/>
      <c r="K10" s="58" t="s">
        <v>230</v>
      </c>
      <c r="L10" s="59"/>
      <c r="M10" s="58" t="s">
        <v>233</v>
      </c>
      <c r="N10" s="59"/>
      <c r="O10" s="58" t="s">
        <v>234</v>
      </c>
      <c r="P10" s="59"/>
      <c r="Q10" s="58" t="s">
        <v>235</v>
      </c>
      <c r="R10" s="59"/>
      <c r="S10" s="58" t="s">
        <v>236</v>
      </c>
      <c r="T10" s="59"/>
      <c r="U10" s="58" t="s">
        <v>203</v>
      </c>
    </row>
    <row r="11" spans="2:21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32"/>
    </row>
    <row r="12" spans="2:21" ht="16.5" customHeight="1" x14ac:dyDescent="0.25">
      <c r="C12" s="5" t="s">
        <v>20</v>
      </c>
      <c r="D12" s="43"/>
      <c r="E12" s="85">
        <v>11739</v>
      </c>
      <c r="F12" s="85"/>
      <c r="G12" s="85">
        <v>49968</v>
      </c>
      <c r="H12" s="85"/>
      <c r="I12" s="85">
        <v>37186</v>
      </c>
      <c r="J12" s="85"/>
      <c r="K12" s="85">
        <v>56078</v>
      </c>
      <c r="L12" s="85"/>
      <c r="M12" s="85">
        <v>8489</v>
      </c>
      <c r="N12" s="85"/>
      <c r="O12" s="85">
        <v>473</v>
      </c>
      <c r="P12" s="85"/>
      <c r="Q12" s="85">
        <v>419</v>
      </c>
      <c r="R12" s="85"/>
      <c r="S12" s="85">
        <v>385</v>
      </c>
      <c r="T12" s="85"/>
      <c r="U12" s="85">
        <v>14097</v>
      </c>
    </row>
    <row r="13" spans="2:21" ht="16.5" customHeight="1" x14ac:dyDescent="0.25">
      <c r="B13" s="8" t="s">
        <v>21</v>
      </c>
      <c r="C13" s="9" t="s">
        <v>27</v>
      </c>
      <c r="D13" s="9"/>
      <c r="E13" s="87">
        <v>229</v>
      </c>
      <c r="F13" s="87"/>
      <c r="G13" s="87">
        <v>1796</v>
      </c>
      <c r="H13" s="87"/>
      <c r="I13" s="87">
        <v>476</v>
      </c>
      <c r="J13" s="87"/>
      <c r="K13" s="87">
        <v>1627</v>
      </c>
      <c r="L13" s="87"/>
      <c r="M13" s="87">
        <v>530</v>
      </c>
      <c r="N13" s="87"/>
      <c r="O13" s="87">
        <v>5</v>
      </c>
      <c r="P13" s="87"/>
      <c r="Q13" s="87">
        <v>1</v>
      </c>
      <c r="R13" s="87"/>
      <c r="S13" s="87">
        <v>5</v>
      </c>
      <c r="T13" s="87"/>
      <c r="U13" s="87">
        <v>348</v>
      </c>
    </row>
    <row r="14" spans="2:21" ht="16.5" customHeight="1" x14ac:dyDescent="0.25">
      <c r="B14" s="10" t="s">
        <v>0</v>
      </c>
      <c r="C14" s="11" t="s">
        <v>22</v>
      </c>
      <c r="D14" s="9"/>
      <c r="E14" s="87">
        <v>24</v>
      </c>
      <c r="F14" s="87"/>
      <c r="G14" s="87">
        <v>219</v>
      </c>
      <c r="H14" s="87"/>
      <c r="I14" s="87">
        <v>99</v>
      </c>
      <c r="J14" s="87"/>
      <c r="K14" s="87">
        <v>170</v>
      </c>
      <c r="L14" s="87"/>
      <c r="M14" s="87">
        <v>85</v>
      </c>
      <c r="N14" s="87"/>
      <c r="O14" s="87">
        <v>0</v>
      </c>
      <c r="P14" s="87"/>
      <c r="Q14" s="87">
        <v>0</v>
      </c>
      <c r="R14" s="87"/>
      <c r="S14" s="87">
        <v>1</v>
      </c>
      <c r="T14" s="87"/>
      <c r="U14" s="87">
        <v>35</v>
      </c>
    </row>
    <row r="15" spans="2:21" ht="16.5" customHeight="1" x14ac:dyDescent="0.25">
      <c r="B15" s="10" t="s">
        <v>1</v>
      </c>
      <c r="C15" s="11" t="s">
        <v>23</v>
      </c>
      <c r="D15" s="9"/>
      <c r="E15" s="87">
        <v>2216</v>
      </c>
      <c r="F15" s="87"/>
      <c r="G15" s="87">
        <v>8933</v>
      </c>
      <c r="H15" s="87"/>
      <c r="I15" s="87">
        <v>4326</v>
      </c>
      <c r="J15" s="87"/>
      <c r="K15" s="87">
        <v>7881</v>
      </c>
      <c r="L15" s="87"/>
      <c r="M15" s="87">
        <v>1293</v>
      </c>
      <c r="N15" s="87"/>
      <c r="O15" s="87">
        <v>68</v>
      </c>
      <c r="P15" s="87"/>
      <c r="Q15" s="87">
        <v>41</v>
      </c>
      <c r="R15" s="87"/>
      <c r="S15" s="87">
        <v>89</v>
      </c>
      <c r="T15" s="87"/>
      <c r="U15" s="87">
        <v>1914</v>
      </c>
    </row>
    <row r="16" spans="2:21" ht="16.5" customHeight="1" x14ac:dyDescent="0.25">
      <c r="B16" s="8" t="s">
        <v>2</v>
      </c>
      <c r="C16" s="9" t="s">
        <v>30</v>
      </c>
      <c r="D16" s="9"/>
      <c r="E16" s="87">
        <v>35</v>
      </c>
      <c r="F16" s="87"/>
      <c r="G16" s="87">
        <v>76</v>
      </c>
      <c r="H16" s="87"/>
      <c r="I16" s="87">
        <v>136</v>
      </c>
      <c r="J16" s="87"/>
      <c r="K16" s="87">
        <v>63</v>
      </c>
      <c r="L16" s="87"/>
      <c r="M16" s="87">
        <v>9</v>
      </c>
      <c r="N16" s="87"/>
      <c r="O16" s="87">
        <v>0</v>
      </c>
      <c r="P16" s="87"/>
      <c r="Q16" s="87">
        <v>0</v>
      </c>
      <c r="R16" s="87"/>
      <c r="S16" s="87">
        <v>0</v>
      </c>
      <c r="T16" s="87"/>
      <c r="U16" s="87">
        <v>9</v>
      </c>
    </row>
    <row r="17" spans="2:21" ht="16.5" customHeight="1" x14ac:dyDescent="0.25">
      <c r="B17" s="10" t="s">
        <v>3</v>
      </c>
      <c r="C17" s="11" t="s">
        <v>28</v>
      </c>
      <c r="D17" s="9"/>
      <c r="E17" s="87">
        <v>90</v>
      </c>
      <c r="F17" s="87"/>
      <c r="G17" s="87">
        <v>431</v>
      </c>
      <c r="H17" s="87"/>
      <c r="I17" s="87">
        <v>378</v>
      </c>
      <c r="J17" s="87"/>
      <c r="K17" s="87">
        <v>335</v>
      </c>
      <c r="L17" s="87"/>
      <c r="M17" s="87">
        <v>104</v>
      </c>
      <c r="N17" s="87"/>
      <c r="O17" s="87">
        <v>9</v>
      </c>
      <c r="P17" s="87"/>
      <c r="Q17" s="87">
        <v>7</v>
      </c>
      <c r="R17" s="87"/>
      <c r="S17" s="87">
        <v>7</v>
      </c>
      <c r="T17" s="87"/>
      <c r="U17" s="87">
        <v>48</v>
      </c>
    </row>
    <row r="18" spans="2:21" ht="16.5" customHeight="1" x14ac:dyDescent="0.25">
      <c r="B18" s="8" t="s">
        <v>4</v>
      </c>
      <c r="C18" s="9" t="s">
        <v>24</v>
      </c>
      <c r="D18" s="9"/>
      <c r="E18" s="87">
        <v>445</v>
      </c>
      <c r="F18" s="87"/>
      <c r="G18" s="87">
        <v>4772</v>
      </c>
      <c r="H18" s="87"/>
      <c r="I18" s="87">
        <v>1918</v>
      </c>
      <c r="J18" s="87"/>
      <c r="K18" s="87">
        <v>3709</v>
      </c>
      <c r="L18" s="87"/>
      <c r="M18" s="87">
        <v>1435</v>
      </c>
      <c r="N18" s="87"/>
      <c r="O18" s="87">
        <v>33</v>
      </c>
      <c r="P18" s="87"/>
      <c r="Q18" s="87">
        <v>8</v>
      </c>
      <c r="R18" s="87"/>
      <c r="S18" s="87">
        <v>30</v>
      </c>
      <c r="T18" s="87"/>
      <c r="U18" s="87">
        <v>926</v>
      </c>
    </row>
    <row r="19" spans="2:21" ht="16.5" customHeight="1" x14ac:dyDescent="0.25">
      <c r="B19" s="8" t="s">
        <v>5</v>
      </c>
      <c r="C19" s="12" t="s">
        <v>176</v>
      </c>
      <c r="D19" s="12"/>
      <c r="E19" s="87">
        <v>2968</v>
      </c>
      <c r="F19" s="87"/>
      <c r="G19" s="87">
        <v>18606</v>
      </c>
      <c r="H19" s="87"/>
      <c r="I19" s="87">
        <v>12257</v>
      </c>
      <c r="J19" s="87"/>
      <c r="K19" s="87">
        <v>18106</v>
      </c>
      <c r="L19" s="87"/>
      <c r="M19" s="87">
        <v>2528</v>
      </c>
      <c r="N19" s="87"/>
      <c r="O19" s="87">
        <v>108</v>
      </c>
      <c r="P19" s="87"/>
      <c r="Q19" s="87">
        <v>75</v>
      </c>
      <c r="R19" s="87"/>
      <c r="S19" s="87">
        <v>116</v>
      </c>
      <c r="T19" s="87"/>
      <c r="U19" s="87">
        <v>4914</v>
      </c>
    </row>
    <row r="20" spans="2:21" ht="16.5" customHeight="1" x14ac:dyDescent="0.25">
      <c r="B20" s="8" t="s">
        <v>6</v>
      </c>
      <c r="C20" s="12" t="s">
        <v>25</v>
      </c>
      <c r="D20" s="12"/>
      <c r="E20" s="87">
        <v>474</v>
      </c>
      <c r="F20" s="87"/>
      <c r="G20" s="87">
        <v>1099</v>
      </c>
      <c r="H20" s="87"/>
      <c r="I20" s="87">
        <v>1345</v>
      </c>
      <c r="J20" s="87"/>
      <c r="K20" s="87">
        <v>1565</v>
      </c>
      <c r="L20" s="87"/>
      <c r="M20" s="87">
        <v>262</v>
      </c>
      <c r="N20" s="87"/>
      <c r="O20" s="87">
        <v>42</v>
      </c>
      <c r="P20" s="87"/>
      <c r="Q20" s="87">
        <v>60</v>
      </c>
      <c r="R20" s="87"/>
      <c r="S20" s="87">
        <v>7</v>
      </c>
      <c r="T20" s="87"/>
      <c r="U20" s="87">
        <v>392</v>
      </c>
    </row>
    <row r="21" spans="2:21" ht="16.5" customHeight="1" x14ac:dyDescent="0.25">
      <c r="B21" s="8" t="s">
        <v>7</v>
      </c>
      <c r="C21" s="12" t="s">
        <v>35</v>
      </c>
      <c r="D21" s="12"/>
      <c r="E21" s="87">
        <v>1527</v>
      </c>
      <c r="F21" s="87"/>
      <c r="G21" s="87">
        <v>6410</v>
      </c>
      <c r="H21" s="87"/>
      <c r="I21" s="87">
        <v>1260</v>
      </c>
      <c r="J21" s="87"/>
      <c r="K21" s="87">
        <v>6658</v>
      </c>
      <c r="L21" s="87"/>
      <c r="M21" s="87">
        <v>548</v>
      </c>
      <c r="N21" s="87"/>
      <c r="O21" s="87">
        <v>27</v>
      </c>
      <c r="P21" s="87"/>
      <c r="Q21" s="87">
        <v>18</v>
      </c>
      <c r="R21" s="87"/>
      <c r="S21" s="87">
        <v>20</v>
      </c>
      <c r="T21" s="87"/>
      <c r="U21" s="87">
        <v>1611</v>
      </c>
    </row>
    <row r="22" spans="2:21" ht="16.5" customHeight="1" x14ac:dyDescent="0.25">
      <c r="B22" s="8" t="s">
        <v>8</v>
      </c>
      <c r="C22" s="13" t="s">
        <v>31</v>
      </c>
      <c r="D22" s="12"/>
      <c r="E22" s="87">
        <v>170</v>
      </c>
      <c r="F22" s="87"/>
      <c r="G22" s="87">
        <v>288</v>
      </c>
      <c r="H22" s="87"/>
      <c r="I22" s="87">
        <v>1007</v>
      </c>
      <c r="J22" s="87"/>
      <c r="K22" s="87">
        <v>691</v>
      </c>
      <c r="L22" s="87"/>
      <c r="M22" s="87">
        <v>37</v>
      </c>
      <c r="N22" s="87"/>
      <c r="O22" s="87">
        <v>32</v>
      </c>
      <c r="P22" s="87"/>
      <c r="Q22" s="87">
        <v>35</v>
      </c>
      <c r="R22" s="87"/>
      <c r="S22" s="87">
        <v>10</v>
      </c>
      <c r="T22" s="87"/>
      <c r="U22" s="87">
        <v>191</v>
      </c>
    </row>
    <row r="23" spans="2:21" ht="16.5" customHeight="1" x14ac:dyDescent="0.25">
      <c r="B23" s="8" t="s">
        <v>9</v>
      </c>
      <c r="C23" s="13" t="s">
        <v>32</v>
      </c>
      <c r="D23" s="12"/>
      <c r="E23" s="87">
        <v>198</v>
      </c>
      <c r="F23" s="87"/>
      <c r="G23" s="87">
        <v>190</v>
      </c>
      <c r="H23" s="87"/>
      <c r="I23" s="87">
        <v>1323</v>
      </c>
      <c r="J23" s="87"/>
      <c r="K23" s="87">
        <v>772</v>
      </c>
      <c r="L23" s="87"/>
      <c r="M23" s="87">
        <v>32</v>
      </c>
      <c r="N23" s="87"/>
      <c r="O23" s="87">
        <v>26</v>
      </c>
      <c r="P23" s="87"/>
      <c r="Q23" s="87">
        <v>16</v>
      </c>
      <c r="R23" s="87"/>
      <c r="S23" s="87">
        <v>22</v>
      </c>
      <c r="T23" s="87"/>
      <c r="U23" s="87">
        <v>369</v>
      </c>
    </row>
    <row r="24" spans="2:21" ht="16.5" customHeight="1" x14ac:dyDescent="0.25">
      <c r="B24" s="8" t="s">
        <v>10</v>
      </c>
      <c r="C24" s="13" t="s">
        <v>33</v>
      </c>
      <c r="D24" s="12"/>
      <c r="E24" s="87">
        <v>139</v>
      </c>
      <c r="F24" s="87"/>
      <c r="G24" s="87">
        <v>289</v>
      </c>
      <c r="H24" s="87"/>
      <c r="I24" s="87">
        <v>851</v>
      </c>
      <c r="J24" s="87"/>
      <c r="K24" s="87">
        <v>715</v>
      </c>
      <c r="L24" s="87"/>
      <c r="M24" s="87">
        <v>28</v>
      </c>
      <c r="N24" s="87"/>
      <c r="O24" s="87">
        <v>6</v>
      </c>
      <c r="P24" s="87"/>
      <c r="Q24" s="87">
        <v>1</v>
      </c>
      <c r="R24" s="87"/>
      <c r="S24" s="87">
        <v>2</v>
      </c>
      <c r="T24" s="87"/>
      <c r="U24" s="87">
        <v>159</v>
      </c>
    </row>
    <row r="25" spans="2:21" ht="16.5" customHeight="1" x14ac:dyDescent="0.25">
      <c r="B25" s="8" t="s">
        <v>11</v>
      </c>
      <c r="C25" s="13" t="s">
        <v>36</v>
      </c>
      <c r="D25" s="12"/>
      <c r="E25" s="87">
        <v>730</v>
      </c>
      <c r="F25" s="87"/>
      <c r="G25" s="87">
        <v>1170</v>
      </c>
      <c r="H25" s="87"/>
      <c r="I25" s="87">
        <v>4129</v>
      </c>
      <c r="J25" s="87"/>
      <c r="K25" s="87">
        <v>3297</v>
      </c>
      <c r="L25" s="87"/>
      <c r="M25" s="87">
        <v>108</v>
      </c>
      <c r="N25" s="87"/>
      <c r="O25" s="87">
        <v>39</v>
      </c>
      <c r="P25" s="87"/>
      <c r="Q25" s="87">
        <v>39</v>
      </c>
      <c r="R25" s="87"/>
      <c r="S25" s="87">
        <v>11</v>
      </c>
      <c r="T25" s="87"/>
      <c r="U25" s="87">
        <v>641</v>
      </c>
    </row>
    <row r="26" spans="2:21" ht="16.5" customHeight="1" x14ac:dyDescent="0.25">
      <c r="B26" s="8" t="s">
        <v>12</v>
      </c>
      <c r="C26" s="12" t="s">
        <v>34</v>
      </c>
      <c r="D26" s="12"/>
      <c r="E26" s="87">
        <v>257</v>
      </c>
      <c r="F26" s="87"/>
      <c r="G26" s="87">
        <v>878</v>
      </c>
      <c r="H26" s="87"/>
      <c r="I26" s="87">
        <v>1311</v>
      </c>
      <c r="J26" s="87"/>
      <c r="K26" s="87">
        <v>1322</v>
      </c>
      <c r="L26" s="87"/>
      <c r="M26" s="87">
        <v>126</v>
      </c>
      <c r="N26" s="87"/>
      <c r="O26" s="87">
        <v>7</v>
      </c>
      <c r="P26" s="87"/>
      <c r="Q26" s="87">
        <v>10</v>
      </c>
      <c r="R26" s="87"/>
      <c r="S26" s="87">
        <v>9</v>
      </c>
      <c r="T26" s="87"/>
      <c r="U26" s="87">
        <v>304</v>
      </c>
    </row>
    <row r="27" spans="2:21" ht="16.5" customHeight="1" x14ac:dyDescent="0.25">
      <c r="B27" s="14" t="s">
        <v>13</v>
      </c>
      <c r="C27" s="15" t="s">
        <v>37</v>
      </c>
      <c r="D27" s="55"/>
      <c r="E27" s="87">
        <v>21</v>
      </c>
      <c r="F27" s="87"/>
      <c r="G27" s="87">
        <v>160</v>
      </c>
      <c r="H27" s="87"/>
      <c r="I27" s="87">
        <v>171</v>
      </c>
      <c r="J27" s="87"/>
      <c r="K27" s="87">
        <v>170</v>
      </c>
      <c r="L27" s="87"/>
      <c r="M27" s="87">
        <v>57</v>
      </c>
      <c r="N27" s="87"/>
      <c r="O27" s="87">
        <v>1</v>
      </c>
      <c r="P27" s="87"/>
      <c r="Q27" s="87">
        <v>1</v>
      </c>
      <c r="R27" s="87"/>
      <c r="S27" s="87">
        <v>0</v>
      </c>
      <c r="T27" s="87"/>
      <c r="U27" s="87">
        <v>70</v>
      </c>
    </row>
    <row r="28" spans="2:21" ht="16.5" customHeight="1" x14ac:dyDescent="0.25">
      <c r="B28" s="8" t="s">
        <v>14</v>
      </c>
      <c r="C28" s="13" t="s">
        <v>26</v>
      </c>
      <c r="D28" s="12"/>
      <c r="E28" s="87">
        <v>192</v>
      </c>
      <c r="F28" s="87"/>
      <c r="G28" s="87">
        <v>411</v>
      </c>
      <c r="H28" s="87"/>
      <c r="I28" s="87">
        <v>879</v>
      </c>
      <c r="J28" s="87"/>
      <c r="K28" s="87">
        <v>895</v>
      </c>
      <c r="L28" s="87"/>
      <c r="M28" s="87">
        <v>81</v>
      </c>
      <c r="N28" s="87"/>
      <c r="O28" s="87">
        <v>8</v>
      </c>
      <c r="P28" s="87"/>
      <c r="Q28" s="87">
        <v>11</v>
      </c>
      <c r="R28" s="87"/>
      <c r="S28" s="87">
        <v>4</v>
      </c>
      <c r="T28" s="87"/>
      <c r="U28" s="87">
        <v>191</v>
      </c>
    </row>
    <row r="29" spans="2:21" ht="16.5" customHeight="1" x14ac:dyDescent="0.25">
      <c r="B29" s="8" t="s">
        <v>15</v>
      </c>
      <c r="C29" s="13" t="s">
        <v>38</v>
      </c>
      <c r="D29" s="12"/>
      <c r="E29" s="87">
        <v>859</v>
      </c>
      <c r="F29" s="87"/>
      <c r="G29" s="87">
        <v>2415</v>
      </c>
      <c r="H29" s="87"/>
      <c r="I29" s="87">
        <v>3408</v>
      </c>
      <c r="J29" s="87"/>
      <c r="K29" s="87">
        <v>4368</v>
      </c>
      <c r="L29" s="87"/>
      <c r="M29" s="87">
        <v>679</v>
      </c>
      <c r="N29" s="87"/>
      <c r="O29" s="87">
        <v>45</v>
      </c>
      <c r="P29" s="87"/>
      <c r="Q29" s="87">
        <v>68</v>
      </c>
      <c r="R29" s="87"/>
      <c r="S29" s="87">
        <v>28</v>
      </c>
      <c r="T29" s="87"/>
      <c r="U29" s="87">
        <v>1072</v>
      </c>
    </row>
    <row r="30" spans="2:21" ht="16.5" customHeight="1" x14ac:dyDescent="0.25">
      <c r="B30" s="8" t="s">
        <v>16</v>
      </c>
      <c r="C30" s="13" t="s">
        <v>39</v>
      </c>
      <c r="D30" s="12"/>
      <c r="E30" s="87">
        <v>137</v>
      </c>
      <c r="F30" s="87"/>
      <c r="G30" s="87">
        <v>353</v>
      </c>
      <c r="H30" s="87"/>
      <c r="I30" s="87">
        <v>418</v>
      </c>
      <c r="J30" s="87"/>
      <c r="K30" s="87">
        <v>496</v>
      </c>
      <c r="L30" s="87"/>
      <c r="M30" s="87">
        <v>73</v>
      </c>
      <c r="N30" s="87"/>
      <c r="O30" s="87">
        <v>6</v>
      </c>
      <c r="P30" s="87"/>
      <c r="Q30" s="87">
        <v>12</v>
      </c>
      <c r="R30" s="87"/>
      <c r="S30" s="87">
        <v>7</v>
      </c>
      <c r="T30" s="87"/>
      <c r="U30" s="87">
        <v>154</v>
      </c>
    </row>
    <row r="31" spans="2:21" ht="16.5" customHeight="1" x14ac:dyDescent="0.25">
      <c r="B31" s="8" t="s">
        <v>17</v>
      </c>
      <c r="C31" s="13" t="s">
        <v>40</v>
      </c>
      <c r="D31" s="12"/>
      <c r="E31" s="87">
        <v>1026</v>
      </c>
      <c r="F31" s="87"/>
      <c r="G31" s="87">
        <v>1472</v>
      </c>
      <c r="H31" s="87"/>
      <c r="I31" s="87">
        <v>1489</v>
      </c>
      <c r="J31" s="87"/>
      <c r="K31" s="87">
        <v>3235</v>
      </c>
      <c r="L31" s="87"/>
      <c r="M31" s="87">
        <v>474</v>
      </c>
      <c r="N31" s="87"/>
      <c r="O31" s="87">
        <v>10</v>
      </c>
      <c r="P31" s="87"/>
      <c r="Q31" s="87">
        <v>15</v>
      </c>
      <c r="R31" s="87"/>
      <c r="S31" s="87">
        <v>17</v>
      </c>
      <c r="T31" s="87"/>
      <c r="U31" s="87">
        <v>748</v>
      </c>
    </row>
    <row r="32" spans="2:21" ht="16.5" customHeight="1" x14ac:dyDescent="0.25">
      <c r="B32" s="14" t="s">
        <v>18</v>
      </c>
      <c r="C32" s="15" t="s">
        <v>177</v>
      </c>
      <c r="D32" s="9"/>
      <c r="E32" s="87">
        <v>0</v>
      </c>
      <c r="F32" s="9"/>
      <c r="G32" s="87">
        <v>0</v>
      </c>
      <c r="H32" s="9"/>
      <c r="I32" s="87">
        <v>0</v>
      </c>
      <c r="J32" s="9"/>
      <c r="K32" s="87">
        <v>0</v>
      </c>
      <c r="L32" s="9"/>
      <c r="M32" s="87">
        <v>0</v>
      </c>
      <c r="N32" s="9"/>
      <c r="O32" s="87">
        <v>0</v>
      </c>
      <c r="P32" s="9"/>
      <c r="Q32" s="87">
        <v>0</v>
      </c>
      <c r="R32" s="9"/>
      <c r="S32" s="87">
        <v>0</v>
      </c>
      <c r="T32" s="9"/>
      <c r="U32" s="87">
        <v>0</v>
      </c>
    </row>
    <row r="33" spans="2:21" ht="16.5" customHeight="1" x14ac:dyDescent="0.25">
      <c r="B33" s="14" t="s">
        <v>19</v>
      </c>
      <c r="C33" s="15" t="s">
        <v>175</v>
      </c>
      <c r="D33" s="9"/>
      <c r="E33" s="87">
        <v>2</v>
      </c>
      <c r="F33" s="9"/>
      <c r="G33" s="87">
        <v>0</v>
      </c>
      <c r="H33" s="9"/>
      <c r="I33" s="87">
        <v>5</v>
      </c>
      <c r="J33" s="9"/>
      <c r="K33" s="87">
        <v>3</v>
      </c>
      <c r="L33" s="9"/>
      <c r="M33" s="87">
        <v>0</v>
      </c>
      <c r="N33" s="9"/>
      <c r="O33" s="87">
        <v>1</v>
      </c>
      <c r="P33" s="9"/>
      <c r="Q33" s="87">
        <v>1</v>
      </c>
      <c r="R33" s="9"/>
      <c r="S33" s="87">
        <v>0</v>
      </c>
      <c r="T33" s="9"/>
      <c r="U33" s="87">
        <v>1</v>
      </c>
    </row>
    <row r="34" spans="2:21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  <c r="T34" s="32"/>
      <c r="U34" s="35"/>
    </row>
    <row r="35" spans="2:21" ht="5.25" customHeight="1" x14ac:dyDescent="0.2">
      <c r="C35" s="1"/>
      <c r="D35" s="9"/>
      <c r="F35" s="9"/>
      <c r="H35" s="9"/>
      <c r="J35" s="9"/>
      <c r="L35" s="9"/>
      <c r="N35" s="9"/>
      <c r="P35" s="9"/>
      <c r="R35" s="9"/>
      <c r="T35" s="9"/>
    </row>
    <row r="36" spans="2:21" x14ac:dyDescent="0.25">
      <c r="D36" s="12"/>
      <c r="F36" s="12"/>
      <c r="H36" s="12"/>
      <c r="J36" s="12"/>
      <c r="L36" s="12"/>
      <c r="N36" s="12"/>
      <c r="P36" s="12"/>
      <c r="R36" s="12"/>
      <c r="T36" s="12"/>
    </row>
    <row r="37" spans="2:21" x14ac:dyDescent="0.25">
      <c r="D37" s="12"/>
      <c r="F37" s="12"/>
      <c r="H37" s="12"/>
      <c r="J37" s="12"/>
      <c r="L37" s="12"/>
      <c r="N37" s="12"/>
      <c r="P37" s="12"/>
      <c r="R37" s="12"/>
      <c r="T37" s="12"/>
    </row>
    <row r="38" spans="2:21" x14ac:dyDescent="0.25">
      <c r="D38" s="12"/>
      <c r="F38" s="12"/>
      <c r="H38" s="12"/>
      <c r="J38" s="12"/>
      <c r="L38" s="12"/>
      <c r="N38" s="12"/>
      <c r="P38" s="12"/>
      <c r="R38" s="12"/>
      <c r="T38" s="12"/>
    </row>
    <row r="39" spans="2:21" x14ac:dyDescent="0.25">
      <c r="D39" s="12"/>
      <c r="F39" s="13"/>
      <c r="H39" s="13"/>
      <c r="J39" s="13"/>
      <c r="L39" s="13"/>
      <c r="N39" s="13"/>
      <c r="P39" s="13"/>
      <c r="R39" s="13"/>
      <c r="T39" s="13"/>
    </row>
    <row r="40" spans="2:21" x14ac:dyDescent="0.25">
      <c r="D40" s="12"/>
      <c r="F40" s="13"/>
      <c r="H40" s="13"/>
      <c r="J40" s="13"/>
      <c r="L40" s="13"/>
      <c r="N40" s="13"/>
      <c r="P40" s="13"/>
      <c r="R40" s="13"/>
      <c r="T40" s="13"/>
    </row>
    <row r="41" spans="2:21" x14ac:dyDescent="0.25">
      <c r="D41" s="12"/>
      <c r="F41" s="13"/>
      <c r="H41" s="13"/>
      <c r="J41" s="13"/>
      <c r="L41" s="13"/>
      <c r="N41" s="13"/>
      <c r="P41" s="13"/>
      <c r="R41" s="13"/>
      <c r="T41" s="13"/>
    </row>
    <row r="42" spans="2:21" x14ac:dyDescent="0.25">
      <c r="D42" s="12"/>
      <c r="F42" s="13"/>
      <c r="H42" s="13"/>
      <c r="J42" s="13"/>
      <c r="L42" s="13"/>
      <c r="N42" s="13"/>
      <c r="P42" s="13"/>
      <c r="R42" s="13"/>
      <c r="T42" s="13"/>
    </row>
    <row r="43" spans="2:21" x14ac:dyDescent="0.25">
      <c r="D43" s="12"/>
      <c r="F43" s="12"/>
      <c r="H43" s="12"/>
      <c r="J43" s="12"/>
      <c r="L43" s="12"/>
      <c r="N43" s="12"/>
      <c r="P43" s="12"/>
      <c r="R43" s="12"/>
      <c r="T43" s="12"/>
    </row>
    <row r="44" spans="2:21" x14ac:dyDescent="0.25">
      <c r="D44" s="12"/>
      <c r="F44" s="13"/>
      <c r="H44" s="13"/>
      <c r="J44" s="13"/>
      <c r="L44" s="13"/>
      <c r="N44" s="13"/>
      <c r="P44" s="13"/>
      <c r="R44" s="13"/>
      <c r="T44" s="13"/>
    </row>
    <row r="45" spans="2:21" x14ac:dyDescent="0.25">
      <c r="D45" s="12"/>
      <c r="F45" s="13"/>
      <c r="H45" s="13"/>
      <c r="J45" s="13"/>
      <c r="L45" s="13"/>
      <c r="N45" s="13"/>
      <c r="P45" s="13"/>
      <c r="R45" s="13"/>
      <c r="T45" s="13"/>
    </row>
    <row r="46" spans="2:21" x14ac:dyDescent="0.25">
      <c r="D46" s="12"/>
      <c r="F46" s="13"/>
      <c r="H46" s="13"/>
      <c r="J46" s="13"/>
      <c r="L46" s="13"/>
      <c r="N46" s="13"/>
      <c r="P46" s="13"/>
      <c r="R46" s="13"/>
      <c r="T46" s="13"/>
    </row>
    <row r="48" spans="2:21" x14ac:dyDescent="0.2">
      <c r="D48" s="19"/>
      <c r="F48" s="2"/>
      <c r="H48" s="2"/>
      <c r="J48" s="2"/>
      <c r="L48" s="2"/>
      <c r="N48" s="2"/>
      <c r="P48" s="2"/>
      <c r="R48" s="2"/>
      <c r="T48" s="2"/>
    </row>
    <row r="49" spans="4:20" x14ac:dyDescent="0.2">
      <c r="D49" s="20"/>
      <c r="F49" s="4"/>
      <c r="H49" s="4"/>
      <c r="J49" s="4"/>
      <c r="L49" s="4"/>
      <c r="N49" s="4"/>
      <c r="P49" s="4"/>
      <c r="R49" s="4"/>
      <c r="T49" s="4"/>
    </row>
    <row r="50" spans="4:20" x14ac:dyDescent="0.2">
      <c r="D50" s="20"/>
      <c r="F50" s="4"/>
      <c r="H50" s="4"/>
      <c r="J50" s="4"/>
      <c r="L50" s="4"/>
      <c r="N50" s="4"/>
      <c r="P50" s="4"/>
      <c r="R50" s="4"/>
      <c r="T50" s="4"/>
    </row>
  </sheetData>
  <mergeCells count="5">
    <mergeCell ref="B3:U3"/>
    <mergeCell ref="B5:U5"/>
    <mergeCell ref="B6:U6"/>
    <mergeCell ref="B8:C10"/>
    <mergeCell ref="E8:U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T50"/>
  <sheetViews>
    <sheetView workbookViewId="0">
      <selection activeCell="B6" sqref="B6:T6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" style="28" customWidth="1"/>
    <col min="5" max="5" width="0.85546875" style="28" customWidth="1"/>
    <col min="6" max="6" width="6.85546875" style="28" bestFit="1" customWidth="1"/>
    <col min="7" max="7" width="0.85546875" style="28" customWidth="1"/>
    <col min="8" max="8" width="7.4257812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7.28515625" style="28" customWidth="1"/>
    <col min="13" max="13" width="0.85546875" style="28" customWidth="1"/>
    <col min="14" max="14" width="7" style="28" customWidth="1"/>
    <col min="15" max="15" width="0.85546875" style="28" customWidth="1"/>
    <col min="16" max="16" width="7.140625" style="28" customWidth="1"/>
    <col min="17" max="17" width="0.85546875" style="28" customWidth="1"/>
    <col min="18" max="18" width="6.85546875" style="28" customWidth="1"/>
    <col min="19" max="19" width="0.85546875" style="28" customWidth="1"/>
    <col min="20" max="20" width="7.5703125" style="28" customWidth="1"/>
    <col min="21" max="16384" width="9.140625" style="28"/>
  </cols>
  <sheetData>
    <row r="2" spans="2:20" ht="15" x14ac:dyDescent="0.25">
      <c r="B2" s="27"/>
      <c r="D2" s="27"/>
      <c r="F2" s="27"/>
      <c r="T2" s="27" t="s">
        <v>222</v>
      </c>
    </row>
    <row r="3" spans="2:20" ht="42" customHeight="1" x14ac:dyDescent="0.25">
      <c r="B3" s="178" t="s">
        <v>239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</row>
    <row r="4" spans="2:20" ht="3.75" customHeight="1" x14ac:dyDescent="0.25"/>
    <row r="5" spans="2:20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</row>
    <row r="6" spans="2:20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</row>
    <row r="7" spans="2:20" ht="3" customHeight="1" x14ac:dyDescent="0.25">
      <c r="D7" s="29"/>
      <c r="F7" s="29"/>
      <c r="H7" s="29"/>
    </row>
    <row r="8" spans="2:20" ht="21.75" customHeight="1" x14ac:dyDescent="0.2">
      <c r="B8" s="186" t="s">
        <v>47</v>
      </c>
      <c r="C8" s="54"/>
      <c r="D8" s="187" t="s">
        <v>194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</row>
    <row r="9" spans="2:20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</row>
    <row r="10" spans="2:20" s="31" customFormat="1" ht="88.5" customHeight="1" x14ac:dyDescent="0.2">
      <c r="B10" s="186"/>
      <c r="C10" s="54"/>
      <c r="D10" s="58" t="s">
        <v>231</v>
      </c>
      <c r="E10" s="59"/>
      <c r="F10" s="58" t="s">
        <v>232</v>
      </c>
      <c r="G10" s="59"/>
      <c r="H10" s="58" t="s">
        <v>237</v>
      </c>
      <c r="I10" s="59"/>
      <c r="J10" s="58" t="s">
        <v>230</v>
      </c>
      <c r="K10" s="59"/>
      <c r="L10" s="58" t="s">
        <v>233</v>
      </c>
      <c r="M10" s="59"/>
      <c r="N10" s="58" t="s">
        <v>234</v>
      </c>
      <c r="O10" s="59"/>
      <c r="P10" s="58" t="s">
        <v>235</v>
      </c>
      <c r="Q10" s="59"/>
      <c r="R10" s="58" t="s">
        <v>236</v>
      </c>
      <c r="S10" s="59"/>
      <c r="T10" s="58" t="s">
        <v>203</v>
      </c>
    </row>
    <row r="11" spans="2:20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2:20" ht="22.5" customHeight="1" x14ac:dyDescent="0.25">
      <c r="B12" s="5" t="s">
        <v>20</v>
      </c>
      <c r="C12" s="43"/>
      <c r="D12" s="7">
        <v>11739</v>
      </c>
      <c r="E12" s="7"/>
      <c r="F12" s="7">
        <v>49968</v>
      </c>
      <c r="G12" s="7"/>
      <c r="H12" s="7">
        <v>37186</v>
      </c>
      <c r="I12" s="7"/>
      <c r="J12" s="85">
        <v>56078</v>
      </c>
      <c r="K12" s="79"/>
      <c r="L12" s="85">
        <v>8489</v>
      </c>
      <c r="M12" s="79"/>
      <c r="N12" s="85">
        <v>473</v>
      </c>
      <c r="O12" s="79"/>
      <c r="P12" s="85">
        <v>419</v>
      </c>
      <c r="Q12" s="79"/>
      <c r="R12" s="85">
        <v>385</v>
      </c>
      <c r="S12" s="79"/>
      <c r="T12" s="85">
        <v>14097</v>
      </c>
    </row>
    <row r="13" spans="2:20" ht="22.5" customHeight="1" x14ac:dyDescent="0.25">
      <c r="B13" s="17" t="s">
        <v>48</v>
      </c>
      <c r="C13" s="9"/>
      <c r="D13" s="34">
        <v>823</v>
      </c>
      <c r="E13" s="34"/>
      <c r="F13" s="34">
        <v>4571</v>
      </c>
      <c r="G13" s="34"/>
      <c r="H13" s="34">
        <v>3334</v>
      </c>
      <c r="I13" s="34"/>
      <c r="J13" s="86">
        <v>5495</v>
      </c>
      <c r="K13" s="83"/>
      <c r="L13" s="86">
        <v>427</v>
      </c>
      <c r="M13" s="83"/>
      <c r="N13" s="86">
        <v>26</v>
      </c>
      <c r="O13" s="83"/>
      <c r="P13" s="86">
        <v>16</v>
      </c>
      <c r="Q13" s="83"/>
      <c r="R13" s="86">
        <v>19</v>
      </c>
      <c r="S13" s="83"/>
      <c r="T13" s="86">
        <v>2196</v>
      </c>
    </row>
    <row r="14" spans="2:20" ht="22.5" customHeight="1" x14ac:dyDescent="0.25">
      <c r="B14" s="17" t="s">
        <v>49</v>
      </c>
      <c r="C14" s="9"/>
      <c r="D14" s="34">
        <v>96</v>
      </c>
      <c r="E14" s="34"/>
      <c r="F14" s="34">
        <v>811</v>
      </c>
      <c r="G14" s="34"/>
      <c r="H14" s="34">
        <v>424</v>
      </c>
      <c r="I14" s="34"/>
      <c r="J14" s="86">
        <v>912</v>
      </c>
      <c r="K14" s="83"/>
      <c r="L14" s="86">
        <v>209</v>
      </c>
      <c r="M14" s="83"/>
      <c r="N14" s="86">
        <v>5</v>
      </c>
      <c r="O14" s="83"/>
      <c r="P14" s="86">
        <v>18</v>
      </c>
      <c r="Q14" s="83"/>
      <c r="R14" s="86">
        <v>4</v>
      </c>
      <c r="S14" s="83"/>
      <c r="T14" s="86">
        <v>88</v>
      </c>
    </row>
    <row r="15" spans="2:20" ht="22.5" customHeight="1" x14ac:dyDescent="0.25">
      <c r="B15" s="17" t="s">
        <v>51</v>
      </c>
      <c r="C15" s="9"/>
      <c r="D15" s="34">
        <v>926</v>
      </c>
      <c r="E15" s="34"/>
      <c r="F15" s="34">
        <v>5088</v>
      </c>
      <c r="G15" s="34"/>
      <c r="H15" s="34">
        <v>2330</v>
      </c>
      <c r="I15" s="34"/>
      <c r="J15" s="86">
        <v>5300</v>
      </c>
      <c r="K15" s="83"/>
      <c r="L15" s="86">
        <v>808</v>
      </c>
      <c r="M15" s="83"/>
      <c r="N15" s="86">
        <v>102</v>
      </c>
      <c r="O15" s="83"/>
      <c r="P15" s="86">
        <v>31</v>
      </c>
      <c r="Q15" s="83"/>
      <c r="R15" s="86">
        <v>109</v>
      </c>
      <c r="S15" s="83"/>
      <c r="T15" s="86">
        <v>702</v>
      </c>
    </row>
    <row r="16" spans="2:20" ht="22.5" customHeight="1" x14ac:dyDescent="0.25">
      <c r="B16" s="17" t="s">
        <v>50</v>
      </c>
      <c r="C16" s="9"/>
      <c r="D16" s="34">
        <v>160</v>
      </c>
      <c r="E16" s="34"/>
      <c r="F16" s="34">
        <v>1091</v>
      </c>
      <c r="G16" s="34"/>
      <c r="H16" s="34">
        <v>547</v>
      </c>
      <c r="I16" s="34"/>
      <c r="J16" s="86">
        <v>870</v>
      </c>
      <c r="K16" s="83"/>
      <c r="L16" s="86">
        <v>246</v>
      </c>
      <c r="M16" s="83"/>
      <c r="N16" s="86">
        <v>3</v>
      </c>
      <c r="O16" s="83"/>
      <c r="P16" s="86">
        <v>2</v>
      </c>
      <c r="Q16" s="83"/>
      <c r="R16" s="86">
        <v>1</v>
      </c>
      <c r="S16" s="83"/>
      <c r="T16" s="86">
        <v>181</v>
      </c>
    </row>
    <row r="17" spans="2:20" ht="22.5" customHeight="1" x14ac:dyDescent="0.25">
      <c r="B17" s="17" t="s">
        <v>52</v>
      </c>
      <c r="C17" s="9"/>
      <c r="D17" s="34">
        <v>84</v>
      </c>
      <c r="E17" s="34"/>
      <c r="F17" s="34">
        <v>555</v>
      </c>
      <c r="G17" s="34"/>
      <c r="H17" s="34">
        <v>360</v>
      </c>
      <c r="I17" s="34"/>
      <c r="J17" s="86">
        <v>641</v>
      </c>
      <c r="K17" s="83"/>
      <c r="L17" s="86">
        <v>74</v>
      </c>
      <c r="M17" s="83"/>
      <c r="N17" s="86">
        <v>7</v>
      </c>
      <c r="O17" s="83"/>
      <c r="P17" s="86">
        <v>2</v>
      </c>
      <c r="Q17" s="83"/>
      <c r="R17" s="86">
        <v>2</v>
      </c>
      <c r="S17" s="83"/>
      <c r="T17" s="86">
        <v>193</v>
      </c>
    </row>
    <row r="18" spans="2:20" ht="22.5" customHeight="1" x14ac:dyDescent="0.25">
      <c r="B18" s="17" t="s">
        <v>53</v>
      </c>
      <c r="C18" s="9"/>
      <c r="D18" s="34">
        <v>652</v>
      </c>
      <c r="E18" s="34"/>
      <c r="F18" s="34">
        <v>2467</v>
      </c>
      <c r="G18" s="34"/>
      <c r="H18" s="34">
        <v>1832</v>
      </c>
      <c r="I18" s="34"/>
      <c r="J18" s="86">
        <v>2827</v>
      </c>
      <c r="K18" s="83"/>
      <c r="L18" s="86">
        <v>574</v>
      </c>
      <c r="M18" s="83"/>
      <c r="N18" s="86">
        <v>14</v>
      </c>
      <c r="O18" s="83"/>
      <c r="P18" s="86">
        <v>22</v>
      </c>
      <c r="Q18" s="83"/>
      <c r="R18" s="86">
        <v>50</v>
      </c>
      <c r="S18" s="83"/>
      <c r="T18" s="86">
        <v>494</v>
      </c>
    </row>
    <row r="19" spans="2:20" ht="22.5" customHeight="1" x14ac:dyDescent="0.25">
      <c r="B19" s="17" t="s">
        <v>54</v>
      </c>
      <c r="C19" s="12"/>
      <c r="D19" s="34">
        <v>132</v>
      </c>
      <c r="E19" s="34"/>
      <c r="F19" s="34">
        <v>651</v>
      </c>
      <c r="G19" s="34"/>
      <c r="H19" s="34">
        <v>424</v>
      </c>
      <c r="I19" s="34"/>
      <c r="J19" s="86">
        <v>601</v>
      </c>
      <c r="K19" s="83"/>
      <c r="L19" s="86">
        <v>120</v>
      </c>
      <c r="M19" s="83"/>
      <c r="N19" s="86">
        <v>7</v>
      </c>
      <c r="O19" s="83"/>
      <c r="P19" s="86">
        <v>3</v>
      </c>
      <c r="Q19" s="83"/>
      <c r="R19" s="86">
        <v>3</v>
      </c>
      <c r="S19" s="83"/>
      <c r="T19" s="86">
        <v>272</v>
      </c>
    </row>
    <row r="20" spans="2:20" ht="22.5" customHeight="1" x14ac:dyDescent="0.25">
      <c r="B20" s="17" t="s">
        <v>55</v>
      </c>
      <c r="C20" s="12"/>
      <c r="D20" s="34">
        <v>933</v>
      </c>
      <c r="E20" s="34"/>
      <c r="F20" s="34">
        <v>3238</v>
      </c>
      <c r="G20" s="34"/>
      <c r="H20" s="34">
        <v>2051</v>
      </c>
      <c r="I20" s="34"/>
      <c r="J20" s="86">
        <v>4204</v>
      </c>
      <c r="K20" s="83"/>
      <c r="L20" s="86">
        <v>298</v>
      </c>
      <c r="M20" s="83"/>
      <c r="N20" s="86">
        <v>15</v>
      </c>
      <c r="O20" s="83"/>
      <c r="P20" s="86">
        <v>34</v>
      </c>
      <c r="Q20" s="83"/>
      <c r="R20" s="86">
        <v>15</v>
      </c>
      <c r="S20" s="83"/>
      <c r="T20" s="86">
        <v>638</v>
      </c>
    </row>
    <row r="21" spans="2:20" ht="22.5" customHeight="1" x14ac:dyDescent="0.25">
      <c r="B21" s="17" t="s">
        <v>56</v>
      </c>
      <c r="C21" s="12"/>
      <c r="D21" s="34">
        <v>132</v>
      </c>
      <c r="E21" s="34"/>
      <c r="F21" s="34">
        <v>515</v>
      </c>
      <c r="G21" s="34"/>
      <c r="H21" s="34">
        <v>292</v>
      </c>
      <c r="I21" s="34"/>
      <c r="J21" s="86">
        <v>944</v>
      </c>
      <c r="K21" s="83"/>
      <c r="L21" s="86">
        <v>59</v>
      </c>
      <c r="M21" s="83"/>
      <c r="N21" s="86">
        <v>2</v>
      </c>
      <c r="O21" s="83"/>
      <c r="P21" s="86">
        <v>7</v>
      </c>
      <c r="Q21" s="83"/>
      <c r="R21" s="86">
        <v>4</v>
      </c>
      <c r="S21" s="83"/>
      <c r="T21" s="86">
        <v>233</v>
      </c>
    </row>
    <row r="22" spans="2:20" ht="22.5" customHeight="1" x14ac:dyDescent="0.25">
      <c r="B22" s="17" t="s">
        <v>57</v>
      </c>
      <c r="C22" s="12"/>
      <c r="D22" s="34">
        <v>724</v>
      </c>
      <c r="E22" s="34"/>
      <c r="F22" s="34">
        <v>3294</v>
      </c>
      <c r="G22" s="34"/>
      <c r="H22" s="34">
        <v>2419</v>
      </c>
      <c r="I22" s="34"/>
      <c r="J22" s="86">
        <v>3006</v>
      </c>
      <c r="K22" s="83"/>
      <c r="L22" s="86">
        <v>737</v>
      </c>
      <c r="M22" s="83"/>
      <c r="N22" s="86">
        <v>11</v>
      </c>
      <c r="O22" s="83"/>
      <c r="P22" s="86">
        <v>22</v>
      </c>
      <c r="Q22" s="83"/>
      <c r="R22" s="86">
        <v>14</v>
      </c>
      <c r="S22" s="83"/>
      <c r="T22" s="86">
        <v>503</v>
      </c>
    </row>
    <row r="23" spans="2:20" ht="22.5" customHeight="1" x14ac:dyDescent="0.25">
      <c r="B23" s="17" t="s">
        <v>58</v>
      </c>
      <c r="C23" s="12"/>
      <c r="D23" s="34">
        <v>2711</v>
      </c>
      <c r="E23" s="34"/>
      <c r="F23" s="34">
        <v>9652</v>
      </c>
      <c r="G23" s="34"/>
      <c r="H23" s="34">
        <v>10480</v>
      </c>
      <c r="I23" s="34"/>
      <c r="J23" s="86">
        <v>11407</v>
      </c>
      <c r="K23" s="83"/>
      <c r="L23" s="86">
        <v>1637</v>
      </c>
      <c r="M23" s="83"/>
      <c r="N23" s="86">
        <v>158</v>
      </c>
      <c r="O23" s="83"/>
      <c r="P23" s="86">
        <v>161</v>
      </c>
      <c r="Q23" s="83"/>
      <c r="R23" s="86">
        <v>72</v>
      </c>
      <c r="S23" s="83"/>
      <c r="T23" s="86">
        <v>3133</v>
      </c>
    </row>
    <row r="24" spans="2:20" ht="22.5" customHeight="1" x14ac:dyDescent="0.25">
      <c r="B24" s="17" t="s">
        <v>59</v>
      </c>
      <c r="C24" s="12"/>
      <c r="D24" s="34">
        <v>55</v>
      </c>
      <c r="E24" s="34"/>
      <c r="F24" s="34">
        <v>261</v>
      </c>
      <c r="G24" s="34"/>
      <c r="H24" s="34">
        <v>188</v>
      </c>
      <c r="I24" s="34"/>
      <c r="J24" s="86">
        <v>319</v>
      </c>
      <c r="K24" s="83"/>
      <c r="L24" s="86">
        <v>44</v>
      </c>
      <c r="M24" s="83"/>
      <c r="N24" s="86">
        <v>0</v>
      </c>
      <c r="O24" s="83"/>
      <c r="P24" s="86">
        <v>2</v>
      </c>
      <c r="Q24" s="83"/>
      <c r="R24" s="86">
        <v>2</v>
      </c>
      <c r="S24" s="83"/>
      <c r="T24" s="86">
        <v>26</v>
      </c>
    </row>
    <row r="25" spans="2:20" ht="22.5" customHeight="1" x14ac:dyDescent="0.25">
      <c r="B25" s="17" t="s">
        <v>60</v>
      </c>
      <c r="C25" s="12"/>
      <c r="D25" s="34">
        <v>2432</v>
      </c>
      <c r="E25" s="34"/>
      <c r="F25" s="34">
        <v>7293</v>
      </c>
      <c r="G25" s="34"/>
      <c r="H25" s="34">
        <v>4861</v>
      </c>
      <c r="I25" s="34"/>
      <c r="J25" s="86">
        <v>8374</v>
      </c>
      <c r="K25" s="83"/>
      <c r="L25" s="86">
        <v>1071</v>
      </c>
      <c r="M25" s="83"/>
      <c r="N25" s="86">
        <v>60</v>
      </c>
      <c r="O25" s="83"/>
      <c r="P25" s="86">
        <v>46</v>
      </c>
      <c r="Q25" s="83"/>
      <c r="R25" s="86">
        <v>41</v>
      </c>
      <c r="S25" s="83"/>
      <c r="T25" s="86">
        <v>1931</v>
      </c>
    </row>
    <row r="26" spans="2:20" ht="22.5" customHeight="1" x14ac:dyDescent="0.25">
      <c r="B26" s="17" t="s">
        <v>61</v>
      </c>
      <c r="C26" s="12"/>
      <c r="D26" s="34">
        <v>500</v>
      </c>
      <c r="E26" s="34"/>
      <c r="F26" s="34">
        <v>3039</v>
      </c>
      <c r="G26" s="34"/>
      <c r="H26" s="34">
        <v>2160</v>
      </c>
      <c r="I26" s="34"/>
      <c r="J26" s="86">
        <v>2625</v>
      </c>
      <c r="K26" s="83"/>
      <c r="L26" s="86">
        <v>790</v>
      </c>
      <c r="M26" s="83"/>
      <c r="N26" s="86">
        <v>16</v>
      </c>
      <c r="O26" s="83"/>
      <c r="P26" s="86">
        <v>13</v>
      </c>
      <c r="Q26" s="83"/>
      <c r="R26" s="86">
        <v>7</v>
      </c>
      <c r="S26" s="83"/>
      <c r="T26" s="86">
        <v>914</v>
      </c>
    </row>
    <row r="27" spans="2:20" ht="22.5" customHeight="1" x14ac:dyDescent="0.25">
      <c r="B27" s="17" t="s">
        <v>62</v>
      </c>
      <c r="C27" s="55"/>
      <c r="D27" s="34">
        <v>454</v>
      </c>
      <c r="E27" s="34"/>
      <c r="F27" s="34">
        <v>2268</v>
      </c>
      <c r="G27" s="34"/>
      <c r="H27" s="34">
        <v>2228</v>
      </c>
      <c r="I27" s="34"/>
      <c r="J27" s="86">
        <v>2795</v>
      </c>
      <c r="K27" s="83"/>
      <c r="L27" s="86">
        <v>411</v>
      </c>
      <c r="M27" s="83"/>
      <c r="N27" s="86">
        <v>27</v>
      </c>
      <c r="O27" s="83"/>
      <c r="P27" s="86">
        <v>14</v>
      </c>
      <c r="Q27" s="83"/>
      <c r="R27" s="86">
        <v>17</v>
      </c>
      <c r="S27" s="83"/>
      <c r="T27" s="86">
        <v>478</v>
      </c>
    </row>
    <row r="28" spans="2:20" ht="22.5" customHeight="1" x14ac:dyDescent="0.25">
      <c r="B28" s="17" t="s">
        <v>63</v>
      </c>
      <c r="C28" s="12"/>
      <c r="D28" s="34">
        <v>380</v>
      </c>
      <c r="E28" s="34"/>
      <c r="F28" s="34">
        <v>1549</v>
      </c>
      <c r="G28" s="34"/>
      <c r="H28" s="34">
        <v>771</v>
      </c>
      <c r="I28" s="34"/>
      <c r="J28" s="86">
        <v>1919</v>
      </c>
      <c r="K28" s="83"/>
      <c r="L28" s="86">
        <v>138</v>
      </c>
      <c r="M28" s="83"/>
      <c r="N28" s="86">
        <v>14</v>
      </c>
      <c r="O28" s="83"/>
      <c r="P28" s="86">
        <v>11</v>
      </c>
      <c r="Q28" s="83"/>
      <c r="R28" s="86">
        <v>15</v>
      </c>
      <c r="S28" s="83"/>
      <c r="T28" s="86">
        <v>731</v>
      </c>
    </row>
    <row r="29" spans="2:20" ht="22.5" customHeight="1" x14ac:dyDescent="0.25">
      <c r="B29" s="17" t="s">
        <v>64</v>
      </c>
      <c r="C29" s="12"/>
      <c r="D29" s="34">
        <v>342</v>
      </c>
      <c r="E29" s="34"/>
      <c r="F29" s="34">
        <v>1154</v>
      </c>
      <c r="G29" s="34"/>
      <c r="H29" s="34">
        <v>676</v>
      </c>
      <c r="I29" s="34"/>
      <c r="J29" s="86">
        <v>1045</v>
      </c>
      <c r="K29" s="83"/>
      <c r="L29" s="86">
        <v>367</v>
      </c>
      <c r="M29" s="83"/>
      <c r="N29" s="86">
        <v>2</v>
      </c>
      <c r="O29" s="83"/>
      <c r="P29" s="86">
        <v>4</v>
      </c>
      <c r="Q29" s="83"/>
      <c r="R29" s="86">
        <v>5</v>
      </c>
      <c r="S29" s="83"/>
      <c r="T29" s="86">
        <v>284</v>
      </c>
    </row>
    <row r="30" spans="2:20" ht="22.5" customHeight="1" x14ac:dyDescent="0.25">
      <c r="B30" s="17" t="s">
        <v>65</v>
      </c>
      <c r="C30" s="12"/>
      <c r="D30" s="34">
        <v>203</v>
      </c>
      <c r="E30" s="34"/>
      <c r="F30" s="34">
        <v>2471</v>
      </c>
      <c r="G30" s="34"/>
      <c r="H30" s="34">
        <v>1809</v>
      </c>
      <c r="I30" s="34"/>
      <c r="J30" s="86">
        <v>2794</v>
      </c>
      <c r="K30" s="83"/>
      <c r="L30" s="86">
        <v>479</v>
      </c>
      <c r="M30" s="83"/>
      <c r="N30" s="86">
        <v>4</v>
      </c>
      <c r="O30" s="83"/>
      <c r="P30" s="86">
        <v>11</v>
      </c>
      <c r="Q30" s="83"/>
      <c r="R30" s="86">
        <v>5</v>
      </c>
      <c r="S30" s="83"/>
      <c r="T30" s="86">
        <v>1100</v>
      </c>
    </row>
    <row r="31" spans="2:20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</row>
    <row r="32" spans="2:20" x14ac:dyDescent="0.25">
      <c r="C32" s="9"/>
      <c r="E32" s="11">
        <v>0</v>
      </c>
      <c r="G32" s="11"/>
      <c r="I32" s="11"/>
      <c r="K32" s="11"/>
      <c r="M32" s="11"/>
      <c r="O32" s="11"/>
      <c r="Q32" s="11"/>
      <c r="S32" s="11"/>
    </row>
    <row r="33" spans="3:19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</row>
    <row r="34" spans="3:19" x14ac:dyDescent="0.25">
      <c r="C34" s="9"/>
      <c r="E34" s="11"/>
      <c r="G34" s="11"/>
      <c r="I34" s="11"/>
      <c r="K34" s="11"/>
      <c r="M34" s="11"/>
      <c r="O34" s="11"/>
      <c r="Q34" s="11"/>
      <c r="S34" s="11"/>
    </row>
    <row r="35" spans="3:19" x14ac:dyDescent="0.25">
      <c r="C35" s="9"/>
      <c r="E35" s="9"/>
      <c r="G35" s="9"/>
      <c r="I35" s="9"/>
      <c r="K35" s="9"/>
      <c r="M35" s="9"/>
      <c r="O35" s="9"/>
      <c r="Q35" s="9"/>
      <c r="S35" s="9"/>
    </row>
    <row r="36" spans="3:19" x14ac:dyDescent="0.25">
      <c r="C36" s="12"/>
      <c r="E36" s="12"/>
      <c r="G36" s="12"/>
      <c r="I36" s="12"/>
      <c r="K36" s="12"/>
      <c r="M36" s="12"/>
      <c r="O36" s="12"/>
      <c r="Q36" s="12"/>
      <c r="S36" s="12"/>
    </row>
    <row r="37" spans="3:19" x14ac:dyDescent="0.25">
      <c r="C37" s="12"/>
      <c r="E37" s="12"/>
      <c r="G37" s="12"/>
      <c r="I37" s="12"/>
      <c r="K37" s="12"/>
      <c r="M37" s="12"/>
      <c r="O37" s="12"/>
      <c r="Q37" s="12"/>
      <c r="S37" s="12"/>
    </row>
    <row r="38" spans="3:19" x14ac:dyDescent="0.25">
      <c r="C38" s="12"/>
      <c r="E38" s="12"/>
      <c r="G38" s="12"/>
      <c r="I38" s="12"/>
      <c r="K38" s="12"/>
      <c r="M38" s="12"/>
      <c r="O38" s="12"/>
      <c r="Q38" s="12"/>
      <c r="S38" s="12"/>
    </row>
    <row r="39" spans="3:19" x14ac:dyDescent="0.25">
      <c r="C39" s="12"/>
      <c r="E39" s="13"/>
      <c r="G39" s="13"/>
      <c r="I39" s="13"/>
      <c r="K39" s="13"/>
      <c r="M39" s="13"/>
      <c r="O39" s="13"/>
      <c r="Q39" s="13"/>
      <c r="S39" s="13"/>
    </row>
    <row r="40" spans="3:19" x14ac:dyDescent="0.25">
      <c r="C40" s="12"/>
      <c r="E40" s="13"/>
      <c r="G40" s="13"/>
      <c r="I40" s="13"/>
      <c r="K40" s="13"/>
      <c r="M40" s="13"/>
      <c r="O40" s="13"/>
      <c r="Q40" s="13"/>
      <c r="S40" s="13"/>
    </row>
    <row r="41" spans="3:19" x14ac:dyDescent="0.25">
      <c r="C41" s="12"/>
      <c r="E41" s="13"/>
      <c r="G41" s="13"/>
      <c r="I41" s="13"/>
      <c r="K41" s="13"/>
      <c r="M41" s="13"/>
      <c r="O41" s="13"/>
      <c r="Q41" s="13"/>
      <c r="S41" s="13"/>
    </row>
    <row r="42" spans="3:19" x14ac:dyDescent="0.25">
      <c r="C42" s="12"/>
      <c r="E42" s="13"/>
      <c r="G42" s="13"/>
      <c r="I42" s="13"/>
      <c r="K42" s="13"/>
      <c r="M42" s="13"/>
      <c r="O42" s="13"/>
      <c r="Q42" s="13"/>
      <c r="S42" s="13"/>
    </row>
    <row r="43" spans="3:19" x14ac:dyDescent="0.25">
      <c r="C43" s="12"/>
      <c r="E43" s="12"/>
      <c r="G43" s="12"/>
      <c r="I43" s="12"/>
      <c r="K43" s="12"/>
      <c r="M43" s="12"/>
      <c r="O43" s="12"/>
      <c r="Q43" s="12"/>
      <c r="S43" s="12"/>
    </row>
    <row r="44" spans="3:19" x14ac:dyDescent="0.25">
      <c r="C44" s="12"/>
      <c r="E44" s="13"/>
      <c r="G44" s="13"/>
      <c r="I44" s="13"/>
      <c r="K44" s="13"/>
      <c r="M44" s="13"/>
      <c r="O44" s="13"/>
      <c r="Q44" s="13"/>
      <c r="S44" s="13"/>
    </row>
    <row r="45" spans="3:19" x14ac:dyDescent="0.25">
      <c r="C45" s="12"/>
      <c r="E45" s="13"/>
      <c r="G45" s="13"/>
      <c r="I45" s="13"/>
      <c r="K45" s="13"/>
      <c r="M45" s="13"/>
      <c r="O45" s="13"/>
      <c r="Q45" s="13"/>
      <c r="S45" s="13"/>
    </row>
    <row r="46" spans="3:19" x14ac:dyDescent="0.25">
      <c r="C46" s="12"/>
      <c r="E46" s="13"/>
      <c r="G46" s="13"/>
      <c r="I46" s="13"/>
      <c r="K46" s="13"/>
      <c r="M46" s="13"/>
      <c r="O46" s="13"/>
      <c r="Q46" s="13"/>
      <c r="S46" s="13"/>
    </row>
    <row r="48" spans="3:19" x14ac:dyDescent="0.2">
      <c r="C48" s="19"/>
      <c r="E48" s="2"/>
      <c r="G48" s="2"/>
      <c r="I48" s="2"/>
      <c r="K48" s="2"/>
      <c r="M48" s="2"/>
      <c r="O48" s="2"/>
      <c r="Q48" s="2"/>
      <c r="S48" s="2"/>
    </row>
    <row r="49" spans="3:19" x14ac:dyDescent="0.2">
      <c r="C49" s="20"/>
      <c r="E49" s="4"/>
      <c r="G49" s="4"/>
      <c r="I49" s="4"/>
      <c r="K49" s="4"/>
      <c r="M49" s="4"/>
      <c r="O49" s="4"/>
      <c r="Q49" s="4"/>
      <c r="S49" s="4"/>
    </row>
    <row r="50" spans="3:19" x14ac:dyDescent="0.2">
      <c r="C50" s="20"/>
      <c r="E50" s="4"/>
      <c r="G50" s="4"/>
      <c r="I50" s="4"/>
      <c r="K50" s="4"/>
      <c r="M50" s="4"/>
      <c r="O50" s="4"/>
      <c r="Q50" s="4"/>
      <c r="S50" s="4"/>
    </row>
  </sheetData>
  <mergeCells count="5">
    <mergeCell ref="B3:T3"/>
    <mergeCell ref="B5:T5"/>
    <mergeCell ref="B6:T6"/>
    <mergeCell ref="B8:B10"/>
    <mergeCell ref="D8:T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AC50"/>
  <sheetViews>
    <sheetView zoomScaleNormal="100" workbookViewId="0">
      <selection activeCell="B6" sqref="B6:AC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8.140625" style="28" customWidth="1"/>
    <col min="6" max="6" width="0.85546875" style="28" customWidth="1"/>
    <col min="7" max="7" width="7" style="28" customWidth="1"/>
    <col min="8" max="8" width="0.85546875" style="28" customWidth="1"/>
    <col min="9" max="9" width="8.5703125" style="28" customWidth="1"/>
    <col min="10" max="10" width="0.85546875" style="28" customWidth="1"/>
    <col min="11" max="11" width="6.85546875" style="28" customWidth="1"/>
    <col min="12" max="12" width="0.85546875" style="28" customWidth="1"/>
    <col min="13" max="13" width="7.5703125" style="28" customWidth="1"/>
    <col min="14" max="14" width="0.85546875" style="28" customWidth="1"/>
    <col min="15" max="15" width="5.85546875" style="28" bestFit="1" customWidth="1"/>
    <col min="16" max="16" width="0.85546875" style="28" customWidth="1"/>
    <col min="17" max="17" width="6.7109375" style="28" customWidth="1"/>
    <col min="18" max="18" width="0.85546875" style="28" customWidth="1"/>
    <col min="19" max="19" width="7" style="28" customWidth="1"/>
    <col min="20" max="20" width="0.85546875" style="28" customWidth="1"/>
    <col min="21" max="21" width="5.7109375" style="28" customWidth="1"/>
    <col min="22" max="22" width="0.85546875" style="28" customWidth="1"/>
    <col min="23" max="23" width="5.7109375" style="28" customWidth="1"/>
    <col min="24" max="24" width="0.85546875" style="28" customWidth="1"/>
    <col min="25" max="25" width="6.140625" style="28" customWidth="1"/>
    <col min="26" max="26" width="0.85546875" style="28" customWidth="1"/>
    <col min="27" max="27" width="5.140625" style="28" bestFit="1" customWidth="1"/>
    <col min="28" max="28" width="0.85546875" style="28" customWidth="1"/>
    <col min="29" max="29" width="7" style="28" customWidth="1"/>
    <col min="30" max="16384" width="9.140625" style="28"/>
  </cols>
  <sheetData>
    <row r="2" spans="2:29" ht="15" x14ac:dyDescent="0.25">
      <c r="C2" s="27"/>
      <c r="E2" s="27"/>
      <c r="G2" s="27"/>
      <c r="AC2" s="27" t="s">
        <v>223</v>
      </c>
    </row>
    <row r="3" spans="2:29" ht="28.5" customHeight="1" x14ac:dyDescent="0.25">
      <c r="B3" s="178" t="s">
        <v>241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</row>
    <row r="4" spans="2:29" ht="3.75" customHeight="1" x14ac:dyDescent="0.25"/>
    <row r="5" spans="2:29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</row>
    <row r="6" spans="2:29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</row>
    <row r="7" spans="2:29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</row>
    <row r="8" spans="2:29" ht="15.75" customHeight="1" x14ac:dyDescent="0.2">
      <c r="B8" s="186" t="s">
        <v>43</v>
      </c>
      <c r="C8" s="186"/>
      <c r="D8" s="54"/>
      <c r="E8" s="187" t="s">
        <v>194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</row>
    <row r="9" spans="2:29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  <c r="AB9" s="49"/>
      <c r="AC9" s="53"/>
    </row>
    <row r="10" spans="2:29" s="31" customFormat="1" ht="97.5" customHeight="1" x14ac:dyDescent="0.2">
      <c r="B10" s="186"/>
      <c r="C10" s="186"/>
      <c r="D10" s="54"/>
      <c r="E10" s="58" t="s">
        <v>242</v>
      </c>
      <c r="F10" s="59"/>
      <c r="G10" s="58" t="s">
        <v>229</v>
      </c>
      <c r="H10" s="59"/>
      <c r="I10" s="58" t="s">
        <v>249</v>
      </c>
      <c r="J10" s="59"/>
      <c r="K10" s="58" t="s">
        <v>243</v>
      </c>
      <c r="L10" s="59"/>
      <c r="M10" s="58" t="s">
        <v>244</v>
      </c>
      <c r="N10" s="59"/>
      <c r="O10" s="58" t="s">
        <v>245</v>
      </c>
      <c r="P10" s="59"/>
      <c r="Q10" s="58" t="s">
        <v>246</v>
      </c>
      <c r="R10" s="59"/>
      <c r="S10" s="58" t="s">
        <v>251</v>
      </c>
      <c r="T10" s="59"/>
      <c r="U10" s="58" t="s">
        <v>252</v>
      </c>
      <c r="V10" s="59"/>
      <c r="W10" s="58" t="s">
        <v>247</v>
      </c>
      <c r="X10" s="59"/>
      <c r="Y10" s="58" t="s">
        <v>248</v>
      </c>
      <c r="Z10" s="59"/>
      <c r="AA10" s="58" t="s">
        <v>250</v>
      </c>
      <c r="AB10" s="59"/>
      <c r="AC10" s="58" t="s">
        <v>203</v>
      </c>
    </row>
    <row r="11" spans="2:29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42"/>
      <c r="X11" s="32"/>
      <c r="Y11" s="42"/>
      <c r="Z11" s="32"/>
      <c r="AA11" s="42"/>
      <c r="AB11" s="32"/>
      <c r="AC11" s="32"/>
    </row>
    <row r="12" spans="2:29" ht="16.5" customHeight="1" x14ac:dyDescent="0.25">
      <c r="C12" s="5" t="s">
        <v>20</v>
      </c>
      <c r="D12" s="43"/>
      <c r="E12" s="85">
        <v>6156</v>
      </c>
      <c r="F12" s="80"/>
      <c r="G12" s="85">
        <v>3561</v>
      </c>
      <c r="H12" s="80"/>
      <c r="I12" s="85">
        <v>139</v>
      </c>
      <c r="J12" s="80"/>
      <c r="K12" s="85">
        <v>662</v>
      </c>
      <c r="L12" s="80"/>
      <c r="M12" s="85">
        <v>3645</v>
      </c>
      <c r="N12" s="80"/>
      <c r="O12" s="85">
        <v>3036</v>
      </c>
      <c r="P12" s="80"/>
      <c r="Q12" s="85">
        <v>560</v>
      </c>
      <c r="R12" s="80"/>
      <c r="S12" s="85">
        <v>5492</v>
      </c>
      <c r="T12" s="80"/>
      <c r="U12" s="85">
        <v>3627</v>
      </c>
      <c r="V12" s="80"/>
      <c r="W12" s="85">
        <v>204</v>
      </c>
      <c r="X12" s="80"/>
      <c r="Y12" s="85">
        <v>107</v>
      </c>
      <c r="Z12" s="80"/>
      <c r="AA12" s="85">
        <v>271</v>
      </c>
      <c r="AB12" s="80"/>
      <c r="AC12" s="85">
        <v>11539</v>
      </c>
    </row>
    <row r="13" spans="2:29" ht="16.5" customHeight="1" x14ac:dyDescent="0.25">
      <c r="B13" s="8" t="s">
        <v>21</v>
      </c>
      <c r="C13" s="9" t="s">
        <v>27</v>
      </c>
      <c r="D13" s="9"/>
      <c r="E13" s="87">
        <v>198</v>
      </c>
      <c r="F13" s="80"/>
      <c r="G13" s="87">
        <v>85</v>
      </c>
      <c r="H13" s="80"/>
      <c r="I13" s="87">
        <v>0</v>
      </c>
      <c r="J13" s="80"/>
      <c r="K13" s="87">
        <v>5</v>
      </c>
      <c r="L13" s="80"/>
      <c r="M13" s="87">
        <v>16</v>
      </c>
      <c r="N13" s="80"/>
      <c r="O13" s="87">
        <v>33</v>
      </c>
      <c r="P13" s="80"/>
      <c r="Q13" s="87">
        <v>9</v>
      </c>
      <c r="R13" s="80"/>
      <c r="S13" s="87">
        <v>46</v>
      </c>
      <c r="T13" s="80"/>
      <c r="U13" s="87">
        <v>42</v>
      </c>
      <c r="V13" s="80"/>
      <c r="W13" s="87">
        <v>4</v>
      </c>
      <c r="X13" s="80"/>
      <c r="Y13" s="87">
        <v>2</v>
      </c>
      <c r="Z13" s="80"/>
      <c r="AA13" s="87">
        <v>4</v>
      </c>
      <c r="AB13" s="80"/>
      <c r="AC13" s="87">
        <v>228</v>
      </c>
    </row>
    <row r="14" spans="2:29" ht="16.5" customHeight="1" x14ac:dyDescent="0.25">
      <c r="B14" s="10" t="s">
        <v>0</v>
      </c>
      <c r="C14" s="11" t="s">
        <v>22</v>
      </c>
      <c r="D14" s="9"/>
      <c r="E14" s="87">
        <v>11</v>
      </c>
      <c r="F14" s="80"/>
      <c r="G14" s="87">
        <v>9</v>
      </c>
      <c r="H14" s="80"/>
      <c r="I14" s="87">
        <v>0</v>
      </c>
      <c r="J14" s="80"/>
      <c r="K14" s="87">
        <v>1</v>
      </c>
      <c r="L14" s="80"/>
      <c r="M14" s="87">
        <v>6</v>
      </c>
      <c r="N14" s="80"/>
      <c r="O14" s="87">
        <v>2</v>
      </c>
      <c r="P14" s="80"/>
      <c r="Q14" s="87">
        <v>4</v>
      </c>
      <c r="R14" s="80"/>
      <c r="S14" s="87">
        <v>3</v>
      </c>
      <c r="T14" s="80"/>
      <c r="U14" s="87">
        <v>3</v>
      </c>
      <c r="V14" s="80"/>
      <c r="W14" s="87">
        <v>0</v>
      </c>
      <c r="X14" s="80"/>
      <c r="Y14" s="87">
        <v>0</v>
      </c>
      <c r="Z14" s="80"/>
      <c r="AA14" s="87">
        <v>1</v>
      </c>
      <c r="AB14" s="80"/>
      <c r="AC14" s="87">
        <v>29</v>
      </c>
    </row>
    <row r="15" spans="2:29" ht="16.5" customHeight="1" x14ac:dyDescent="0.25">
      <c r="B15" s="10" t="s">
        <v>1</v>
      </c>
      <c r="C15" s="11" t="s">
        <v>23</v>
      </c>
      <c r="D15" s="9"/>
      <c r="E15" s="87">
        <v>824</v>
      </c>
      <c r="F15" s="80"/>
      <c r="G15" s="87">
        <v>580</v>
      </c>
      <c r="H15" s="80"/>
      <c r="I15" s="87">
        <v>15</v>
      </c>
      <c r="J15" s="80"/>
      <c r="K15" s="87">
        <v>93</v>
      </c>
      <c r="L15" s="80"/>
      <c r="M15" s="87">
        <v>507</v>
      </c>
      <c r="N15" s="80"/>
      <c r="O15" s="87">
        <v>387</v>
      </c>
      <c r="P15" s="80"/>
      <c r="Q15" s="87">
        <v>57</v>
      </c>
      <c r="R15" s="80"/>
      <c r="S15" s="87">
        <v>237</v>
      </c>
      <c r="T15" s="80"/>
      <c r="U15" s="87">
        <v>102</v>
      </c>
      <c r="V15" s="80"/>
      <c r="W15" s="87">
        <v>12</v>
      </c>
      <c r="X15" s="80"/>
      <c r="Y15" s="87">
        <v>3</v>
      </c>
      <c r="Z15" s="80"/>
      <c r="AA15" s="87">
        <v>18</v>
      </c>
      <c r="AB15" s="80"/>
      <c r="AC15" s="87">
        <v>1084</v>
      </c>
    </row>
    <row r="16" spans="2:29" ht="16.5" customHeight="1" x14ac:dyDescent="0.25">
      <c r="B16" s="8" t="s">
        <v>2</v>
      </c>
      <c r="C16" s="9" t="s">
        <v>30</v>
      </c>
      <c r="D16" s="9"/>
      <c r="E16" s="87">
        <v>8</v>
      </c>
      <c r="F16" s="80"/>
      <c r="G16" s="87">
        <v>2</v>
      </c>
      <c r="H16" s="80"/>
      <c r="I16" s="87">
        <v>0</v>
      </c>
      <c r="J16" s="80"/>
      <c r="K16" s="87">
        <v>0</v>
      </c>
      <c r="L16" s="80"/>
      <c r="M16" s="87">
        <v>16</v>
      </c>
      <c r="N16" s="80"/>
      <c r="O16" s="87">
        <v>27</v>
      </c>
      <c r="P16" s="80"/>
      <c r="Q16" s="87">
        <v>26</v>
      </c>
      <c r="R16" s="80"/>
      <c r="S16" s="87">
        <v>9</v>
      </c>
      <c r="T16" s="80"/>
      <c r="U16" s="87">
        <v>0</v>
      </c>
      <c r="V16" s="80"/>
      <c r="W16" s="87">
        <v>0</v>
      </c>
      <c r="X16" s="80"/>
      <c r="Y16" s="87">
        <v>0</v>
      </c>
      <c r="Z16" s="80"/>
      <c r="AA16" s="87">
        <v>0</v>
      </c>
      <c r="AB16" s="80"/>
      <c r="AC16" s="87">
        <v>19</v>
      </c>
    </row>
    <row r="17" spans="2:29" ht="16.5" customHeight="1" x14ac:dyDescent="0.25">
      <c r="B17" s="10" t="s">
        <v>3</v>
      </c>
      <c r="C17" s="11" t="s">
        <v>28</v>
      </c>
      <c r="D17" s="9"/>
      <c r="E17" s="87">
        <v>68</v>
      </c>
      <c r="F17" s="80"/>
      <c r="G17" s="87">
        <v>57</v>
      </c>
      <c r="H17" s="80"/>
      <c r="I17" s="87">
        <v>5</v>
      </c>
      <c r="J17" s="80"/>
      <c r="K17" s="87">
        <v>3</v>
      </c>
      <c r="L17" s="80"/>
      <c r="M17" s="87">
        <v>116</v>
      </c>
      <c r="N17" s="80"/>
      <c r="O17" s="87">
        <v>90</v>
      </c>
      <c r="P17" s="80"/>
      <c r="Q17" s="87">
        <v>39</v>
      </c>
      <c r="R17" s="80"/>
      <c r="S17" s="87">
        <v>51</v>
      </c>
      <c r="T17" s="80"/>
      <c r="U17" s="87">
        <v>39</v>
      </c>
      <c r="V17" s="80"/>
      <c r="W17" s="87">
        <v>2</v>
      </c>
      <c r="X17" s="80"/>
      <c r="Y17" s="87">
        <v>0</v>
      </c>
      <c r="Z17" s="80"/>
      <c r="AA17" s="87">
        <v>4</v>
      </c>
      <c r="AB17" s="80"/>
      <c r="AC17" s="87">
        <v>73</v>
      </c>
    </row>
    <row r="18" spans="2:29" ht="16.5" customHeight="1" x14ac:dyDescent="0.25">
      <c r="B18" s="8" t="s">
        <v>4</v>
      </c>
      <c r="C18" s="9" t="s">
        <v>24</v>
      </c>
      <c r="D18" s="9"/>
      <c r="E18" s="87">
        <v>336</v>
      </c>
      <c r="F18" s="80"/>
      <c r="G18" s="87">
        <v>163</v>
      </c>
      <c r="H18" s="80"/>
      <c r="I18" s="87">
        <v>2</v>
      </c>
      <c r="J18" s="80"/>
      <c r="K18" s="87">
        <v>17</v>
      </c>
      <c r="L18" s="80"/>
      <c r="M18" s="87">
        <v>24</v>
      </c>
      <c r="N18" s="80"/>
      <c r="O18" s="87">
        <v>22</v>
      </c>
      <c r="P18" s="80"/>
      <c r="Q18" s="87">
        <v>21</v>
      </c>
      <c r="R18" s="80"/>
      <c r="S18" s="87">
        <v>98</v>
      </c>
      <c r="T18" s="80"/>
      <c r="U18" s="87">
        <v>44</v>
      </c>
      <c r="V18" s="80"/>
      <c r="W18" s="87">
        <v>2</v>
      </c>
      <c r="X18" s="80"/>
      <c r="Y18" s="87">
        <v>2</v>
      </c>
      <c r="Z18" s="80"/>
      <c r="AA18" s="87">
        <v>2</v>
      </c>
      <c r="AB18" s="80"/>
      <c r="AC18" s="87">
        <v>494</v>
      </c>
    </row>
    <row r="19" spans="2:29" ht="16.5" customHeight="1" x14ac:dyDescent="0.25">
      <c r="B19" s="8" t="s">
        <v>5</v>
      </c>
      <c r="C19" s="12" t="s">
        <v>176</v>
      </c>
      <c r="D19" s="12"/>
      <c r="E19" s="87">
        <v>1742</v>
      </c>
      <c r="F19" s="80"/>
      <c r="G19" s="87">
        <v>936</v>
      </c>
      <c r="H19" s="80"/>
      <c r="I19" s="87">
        <v>12</v>
      </c>
      <c r="J19" s="80"/>
      <c r="K19" s="87">
        <v>118</v>
      </c>
      <c r="L19" s="80"/>
      <c r="M19" s="87">
        <v>1069</v>
      </c>
      <c r="N19" s="80"/>
      <c r="O19" s="87">
        <v>1058</v>
      </c>
      <c r="P19" s="80"/>
      <c r="Q19" s="87">
        <v>27</v>
      </c>
      <c r="R19" s="80"/>
      <c r="S19" s="87">
        <v>2249</v>
      </c>
      <c r="T19" s="80"/>
      <c r="U19" s="87">
        <v>1908</v>
      </c>
      <c r="V19" s="80"/>
      <c r="W19" s="87">
        <v>95</v>
      </c>
      <c r="X19" s="80"/>
      <c r="Y19" s="87">
        <v>79</v>
      </c>
      <c r="Z19" s="80"/>
      <c r="AA19" s="87">
        <v>91</v>
      </c>
      <c r="AB19" s="80"/>
      <c r="AC19" s="87">
        <v>3732</v>
      </c>
    </row>
    <row r="20" spans="2:29" ht="16.5" customHeight="1" x14ac:dyDescent="0.25">
      <c r="B20" s="8" t="s">
        <v>6</v>
      </c>
      <c r="C20" s="12" t="s">
        <v>25</v>
      </c>
      <c r="D20" s="12"/>
      <c r="E20" s="87">
        <v>191</v>
      </c>
      <c r="F20" s="80"/>
      <c r="G20" s="87">
        <v>328</v>
      </c>
      <c r="H20" s="80"/>
      <c r="I20" s="87">
        <v>6</v>
      </c>
      <c r="J20" s="80"/>
      <c r="K20" s="87">
        <v>22</v>
      </c>
      <c r="L20" s="80"/>
      <c r="M20" s="87">
        <v>344</v>
      </c>
      <c r="N20" s="80"/>
      <c r="O20" s="87">
        <v>315</v>
      </c>
      <c r="P20" s="80"/>
      <c r="Q20" s="87">
        <v>67</v>
      </c>
      <c r="R20" s="80"/>
      <c r="S20" s="87">
        <v>342</v>
      </c>
      <c r="T20" s="80"/>
      <c r="U20" s="87">
        <v>234</v>
      </c>
      <c r="V20" s="80"/>
      <c r="W20" s="87">
        <v>3</v>
      </c>
      <c r="X20" s="80"/>
      <c r="Y20" s="87">
        <v>1</v>
      </c>
      <c r="Z20" s="80"/>
      <c r="AA20" s="87">
        <v>58</v>
      </c>
      <c r="AB20" s="80"/>
      <c r="AC20" s="87">
        <v>359</v>
      </c>
    </row>
    <row r="21" spans="2:29" ht="16.5" customHeight="1" x14ac:dyDescent="0.25">
      <c r="B21" s="8" t="s">
        <v>7</v>
      </c>
      <c r="C21" s="12" t="s">
        <v>35</v>
      </c>
      <c r="D21" s="12"/>
      <c r="E21" s="87">
        <v>1066</v>
      </c>
      <c r="F21" s="80"/>
      <c r="G21" s="87">
        <v>374</v>
      </c>
      <c r="H21" s="80"/>
      <c r="I21" s="87">
        <v>3</v>
      </c>
      <c r="J21" s="80"/>
      <c r="K21" s="87">
        <v>126</v>
      </c>
      <c r="L21" s="80"/>
      <c r="M21" s="87">
        <v>751</v>
      </c>
      <c r="N21" s="80"/>
      <c r="O21" s="87">
        <v>572</v>
      </c>
      <c r="P21" s="80"/>
      <c r="Q21" s="87">
        <v>46</v>
      </c>
      <c r="R21" s="80"/>
      <c r="S21" s="87">
        <v>779</v>
      </c>
      <c r="T21" s="80"/>
      <c r="U21" s="87">
        <v>292</v>
      </c>
      <c r="V21" s="80"/>
      <c r="W21" s="87">
        <v>21</v>
      </c>
      <c r="X21" s="80"/>
      <c r="Y21" s="87">
        <v>3</v>
      </c>
      <c r="Z21" s="80"/>
      <c r="AA21" s="87">
        <v>15</v>
      </c>
      <c r="AB21" s="80"/>
      <c r="AC21" s="87">
        <v>1377</v>
      </c>
    </row>
    <row r="22" spans="2:29" ht="16.5" customHeight="1" x14ac:dyDescent="0.25">
      <c r="B22" s="8" t="s">
        <v>8</v>
      </c>
      <c r="C22" s="13" t="s">
        <v>31</v>
      </c>
      <c r="D22" s="12"/>
      <c r="E22" s="87">
        <v>83</v>
      </c>
      <c r="F22" s="80"/>
      <c r="G22" s="87">
        <v>70</v>
      </c>
      <c r="H22" s="80"/>
      <c r="I22" s="87">
        <v>5</v>
      </c>
      <c r="J22" s="80"/>
      <c r="K22" s="87">
        <v>43</v>
      </c>
      <c r="L22" s="80"/>
      <c r="M22" s="87">
        <v>56</v>
      </c>
      <c r="N22" s="80"/>
      <c r="O22" s="87">
        <v>56</v>
      </c>
      <c r="P22" s="80"/>
      <c r="Q22" s="87">
        <v>21</v>
      </c>
      <c r="R22" s="80"/>
      <c r="S22" s="87">
        <v>59</v>
      </c>
      <c r="T22" s="80"/>
      <c r="U22" s="87">
        <v>28</v>
      </c>
      <c r="V22" s="80"/>
      <c r="W22" s="87">
        <v>6</v>
      </c>
      <c r="X22" s="80"/>
      <c r="Y22" s="87">
        <v>1</v>
      </c>
      <c r="Z22" s="80"/>
      <c r="AA22" s="87">
        <v>1</v>
      </c>
      <c r="AB22" s="80"/>
      <c r="AC22" s="87">
        <v>288</v>
      </c>
    </row>
    <row r="23" spans="2:29" ht="16.5" customHeight="1" x14ac:dyDescent="0.25">
      <c r="B23" s="8" t="s">
        <v>9</v>
      </c>
      <c r="C23" s="13" t="s">
        <v>32</v>
      </c>
      <c r="D23" s="12"/>
      <c r="E23" s="87">
        <v>80</v>
      </c>
      <c r="F23" s="80"/>
      <c r="G23" s="87">
        <v>31</v>
      </c>
      <c r="H23" s="80"/>
      <c r="I23" s="87">
        <v>0</v>
      </c>
      <c r="J23" s="80"/>
      <c r="K23" s="87">
        <v>59</v>
      </c>
      <c r="L23" s="80"/>
      <c r="M23" s="87">
        <v>46</v>
      </c>
      <c r="N23" s="80"/>
      <c r="O23" s="87">
        <v>4</v>
      </c>
      <c r="P23" s="80"/>
      <c r="Q23" s="87">
        <v>57</v>
      </c>
      <c r="R23" s="80"/>
      <c r="S23" s="87">
        <v>240</v>
      </c>
      <c r="T23" s="80"/>
      <c r="U23" s="87">
        <v>223</v>
      </c>
      <c r="V23" s="80"/>
      <c r="W23" s="87">
        <v>3</v>
      </c>
      <c r="X23" s="80"/>
      <c r="Y23" s="87">
        <v>1</v>
      </c>
      <c r="Z23" s="80"/>
      <c r="AA23" s="87">
        <v>32</v>
      </c>
      <c r="AB23" s="80"/>
      <c r="AC23" s="87">
        <v>335</v>
      </c>
    </row>
    <row r="24" spans="2:29" ht="16.5" customHeight="1" x14ac:dyDescent="0.25">
      <c r="B24" s="8" t="s">
        <v>10</v>
      </c>
      <c r="C24" s="13" t="s">
        <v>33</v>
      </c>
      <c r="D24" s="12"/>
      <c r="E24" s="87">
        <v>41</v>
      </c>
      <c r="F24" s="80"/>
      <c r="G24" s="87">
        <v>43</v>
      </c>
      <c r="H24" s="80"/>
      <c r="I24" s="87">
        <v>3</v>
      </c>
      <c r="J24" s="80"/>
      <c r="K24" s="87">
        <v>7</v>
      </c>
      <c r="L24" s="80"/>
      <c r="M24" s="87">
        <v>13</v>
      </c>
      <c r="N24" s="80"/>
      <c r="O24" s="87">
        <v>10</v>
      </c>
      <c r="P24" s="80"/>
      <c r="Q24" s="87">
        <v>6</v>
      </c>
      <c r="R24" s="80"/>
      <c r="S24" s="87">
        <v>44</v>
      </c>
      <c r="T24" s="80"/>
      <c r="U24" s="87">
        <v>23</v>
      </c>
      <c r="V24" s="80"/>
      <c r="W24" s="87">
        <v>2</v>
      </c>
      <c r="X24" s="80"/>
      <c r="Y24" s="87">
        <v>1</v>
      </c>
      <c r="Z24" s="80"/>
      <c r="AA24" s="87">
        <v>6</v>
      </c>
      <c r="AB24" s="80"/>
      <c r="AC24" s="87">
        <v>190</v>
      </c>
    </row>
    <row r="25" spans="2:29" ht="16.5" customHeight="1" x14ac:dyDescent="0.25">
      <c r="B25" s="8" t="s">
        <v>11</v>
      </c>
      <c r="C25" s="13" t="s">
        <v>36</v>
      </c>
      <c r="D25" s="12"/>
      <c r="E25" s="87">
        <v>310</v>
      </c>
      <c r="F25" s="80"/>
      <c r="G25" s="87">
        <v>256</v>
      </c>
      <c r="H25" s="80"/>
      <c r="I25" s="87">
        <v>10</v>
      </c>
      <c r="J25" s="80"/>
      <c r="K25" s="87">
        <v>39</v>
      </c>
      <c r="L25" s="80"/>
      <c r="M25" s="87">
        <v>30</v>
      </c>
      <c r="N25" s="80"/>
      <c r="O25" s="87">
        <v>42</v>
      </c>
      <c r="P25" s="80"/>
      <c r="Q25" s="87">
        <v>16</v>
      </c>
      <c r="R25" s="80"/>
      <c r="S25" s="87">
        <v>205</v>
      </c>
      <c r="T25" s="80"/>
      <c r="U25" s="87">
        <v>130</v>
      </c>
      <c r="V25" s="80"/>
      <c r="W25" s="87">
        <v>11</v>
      </c>
      <c r="X25" s="80"/>
      <c r="Y25" s="87">
        <v>3</v>
      </c>
      <c r="Z25" s="80"/>
      <c r="AA25" s="87">
        <v>11</v>
      </c>
      <c r="AB25" s="80"/>
      <c r="AC25" s="87">
        <v>739</v>
      </c>
    </row>
    <row r="26" spans="2:29" ht="16.5" customHeight="1" x14ac:dyDescent="0.25">
      <c r="B26" s="8" t="s">
        <v>12</v>
      </c>
      <c r="C26" s="12" t="s">
        <v>34</v>
      </c>
      <c r="D26" s="12"/>
      <c r="E26" s="87">
        <v>128</v>
      </c>
      <c r="F26" s="80"/>
      <c r="G26" s="87">
        <v>84</v>
      </c>
      <c r="H26" s="80"/>
      <c r="I26" s="87">
        <v>2</v>
      </c>
      <c r="J26" s="80"/>
      <c r="K26" s="87">
        <v>16</v>
      </c>
      <c r="L26" s="80"/>
      <c r="M26" s="87">
        <v>71</v>
      </c>
      <c r="N26" s="80"/>
      <c r="O26" s="87">
        <v>52</v>
      </c>
      <c r="P26" s="80"/>
      <c r="Q26" s="87">
        <v>13</v>
      </c>
      <c r="R26" s="80"/>
      <c r="S26" s="87">
        <v>89</v>
      </c>
      <c r="T26" s="80"/>
      <c r="U26" s="87">
        <v>65</v>
      </c>
      <c r="V26" s="80"/>
      <c r="W26" s="87">
        <v>3</v>
      </c>
      <c r="X26" s="80"/>
      <c r="Y26" s="87">
        <v>1</v>
      </c>
      <c r="Z26" s="80"/>
      <c r="AA26" s="87">
        <v>6</v>
      </c>
      <c r="AB26" s="80"/>
      <c r="AC26" s="87">
        <v>358</v>
      </c>
    </row>
    <row r="27" spans="2:29" ht="16.5" customHeight="1" x14ac:dyDescent="0.25">
      <c r="B27" s="14" t="s">
        <v>13</v>
      </c>
      <c r="C27" s="15" t="s">
        <v>37</v>
      </c>
      <c r="D27" s="55"/>
      <c r="E27" s="87">
        <v>33</v>
      </c>
      <c r="F27" s="80"/>
      <c r="G27" s="87">
        <v>7</v>
      </c>
      <c r="H27" s="80"/>
      <c r="I27" s="87">
        <v>1</v>
      </c>
      <c r="J27" s="80"/>
      <c r="K27" s="87">
        <v>2</v>
      </c>
      <c r="L27" s="80"/>
      <c r="M27" s="87">
        <v>47</v>
      </c>
      <c r="N27" s="80"/>
      <c r="O27" s="87">
        <v>27</v>
      </c>
      <c r="P27" s="80"/>
      <c r="Q27" s="87">
        <v>3</v>
      </c>
      <c r="R27" s="80"/>
      <c r="S27" s="87">
        <v>9</v>
      </c>
      <c r="T27" s="80"/>
      <c r="U27" s="87">
        <v>7</v>
      </c>
      <c r="V27" s="80"/>
      <c r="W27" s="87">
        <v>0</v>
      </c>
      <c r="X27" s="80"/>
      <c r="Y27" s="87">
        <v>0</v>
      </c>
      <c r="Z27" s="80"/>
      <c r="AA27" s="87">
        <v>0</v>
      </c>
      <c r="AB27" s="80"/>
      <c r="AC27" s="87">
        <v>71</v>
      </c>
    </row>
    <row r="28" spans="2:29" ht="16.5" customHeight="1" x14ac:dyDescent="0.25">
      <c r="B28" s="8" t="s">
        <v>14</v>
      </c>
      <c r="C28" s="13" t="s">
        <v>26</v>
      </c>
      <c r="D28" s="12"/>
      <c r="E28" s="87">
        <v>85</v>
      </c>
      <c r="F28" s="80"/>
      <c r="G28" s="87">
        <v>60</v>
      </c>
      <c r="H28" s="80"/>
      <c r="I28" s="87">
        <v>16</v>
      </c>
      <c r="J28" s="80"/>
      <c r="K28" s="87">
        <v>8</v>
      </c>
      <c r="L28" s="80"/>
      <c r="M28" s="87">
        <v>20</v>
      </c>
      <c r="N28" s="80"/>
      <c r="O28" s="87">
        <v>18</v>
      </c>
      <c r="P28" s="80"/>
      <c r="Q28" s="87">
        <v>16</v>
      </c>
      <c r="R28" s="80"/>
      <c r="S28" s="87">
        <v>123</v>
      </c>
      <c r="T28" s="80"/>
      <c r="U28" s="87">
        <v>62</v>
      </c>
      <c r="V28" s="80"/>
      <c r="W28" s="87">
        <v>2</v>
      </c>
      <c r="X28" s="80"/>
      <c r="Y28" s="87">
        <v>0</v>
      </c>
      <c r="Z28" s="80"/>
      <c r="AA28" s="87">
        <v>5</v>
      </c>
      <c r="AB28" s="80"/>
      <c r="AC28" s="87">
        <v>258</v>
      </c>
    </row>
    <row r="29" spans="2:29" ht="16.5" customHeight="1" x14ac:dyDescent="0.25">
      <c r="B29" s="8" t="s">
        <v>15</v>
      </c>
      <c r="C29" s="13" t="s">
        <v>38</v>
      </c>
      <c r="D29" s="12"/>
      <c r="E29" s="87">
        <v>619</v>
      </c>
      <c r="F29" s="80"/>
      <c r="G29" s="87">
        <v>269</v>
      </c>
      <c r="H29" s="80"/>
      <c r="I29" s="87">
        <v>56</v>
      </c>
      <c r="J29" s="80"/>
      <c r="K29" s="87">
        <v>47</v>
      </c>
      <c r="L29" s="80"/>
      <c r="M29" s="87">
        <v>435</v>
      </c>
      <c r="N29" s="80"/>
      <c r="O29" s="87">
        <v>269</v>
      </c>
      <c r="P29" s="80"/>
      <c r="Q29" s="87">
        <v>106</v>
      </c>
      <c r="R29" s="80"/>
      <c r="S29" s="87">
        <v>538</v>
      </c>
      <c r="T29" s="80"/>
      <c r="U29" s="87">
        <v>283</v>
      </c>
      <c r="V29" s="80"/>
      <c r="W29" s="87">
        <v>23</v>
      </c>
      <c r="X29" s="80"/>
      <c r="Y29" s="87">
        <v>9</v>
      </c>
      <c r="Z29" s="80"/>
      <c r="AA29" s="87">
        <v>11</v>
      </c>
      <c r="AB29" s="80"/>
      <c r="AC29" s="87">
        <v>1104</v>
      </c>
    </row>
    <row r="30" spans="2:29" ht="16.5" customHeight="1" x14ac:dyDescent="0.25">
      <c r="B30" s="8" t="s">
        <v>16</v>
      </c>
      <c r="C30" s="13" t="s">
        <v>39</v>
      </c>
      <c r="D30" s="12"/>
      <c r="E30" s="87">
        <v>46</v>
      </c>
      <c r="F30" s="80"/>
      <c r="G30" s="87">
        <v>21</v>
      </c>
      <c r="H30" s="80"/>
      <c r="I30" s="87">
        <v>0</v>
      </c>
      <c r="J30" s="80"/>
      <c r="K30" s="87">
        <v>6</v>
      </c>
      <c r="L30" s="80"/>
      <c r="M30" s="87">
        <v>13</v>
      </c>
      <c r="N30" s="80"/>
      <c r="O30" s="87">
        <v>14</v>
      </c>
      <c r="P30" s="80"/>
      <c r="Q30" s="87">
        <v>2</v>
      </c>
      <c r="R30" s="80"/>
      <c r="S30" s="87">
        <v>37</v>
      </c>
      <c r="T30" s="80"/>
      <c r="U30" s="87">
        <v>20</v>
      </c>
      <c r="V30" s="80"/>
      <c r="W30" s="87">
        <v>4</v>
      </c>
      <c r="X30" s="80"/>
      <c r="Y30" s="87">
        <v>0</v>
      </c>
      <c r="Z30" s="80"/>
      <c r="AA30" s="87">
        <v>2</v>
      </c>
      <c r="AB30" s="80"/>
      <c r="AC30" s="87">
        <v>133</v>
      </c>
    </row>
    <row r="31" spans="2:29" ht="16.5" customHeight="1" x14ac:dyDescent="0.25">
      <c r="B31" s="8" t="s">
        <v>17</v>
      </c>
      <c r="C31" s="13" t="s">
        <v>40</v>
      </c>
      <c r="D31" s="12"/>
      <c r="E31" s="87">
        <v>286</v>
      </c>
      <c r="F31" s="80"/>
      <c r="G31" s="87">
        <v>186</v>
      </c>
      <c r="H31" s="80"/>
      <c r="I31" s="87">
        <v>3</v>
      </c>
      <c r="J31" s="80"/>
      <c r="K31" s="87">
        <v>50</v>
      </c>
      <c r="L31" s="80"/>
      <c r="M31" s="87">
        <v>65</v>
      </c>
      <c r="N31" s="80"/>
      <c r="O31" s="87">
        <v>38</v>
      </c>
      <c r="P31" s="80"/>
      <c r="Q31" s="87">
        <v>24</v>
      </c>
      <c r="R31" s="80"/>
      <c r="S31" s="87">
        <v>334</v>
      </c>
      <c r="T31" s="80"/>
      <c r="U31" s="87">
        <v>122</v>
      </c>
      <c r="V31" s="80"/>
      <c r="W31" s="87">
        <v>11</v>
      </c>
      <c r="X31" s="80"/>
      <c r="Y31" s="87">
        <v>1</v>
      </c>
      <c r="Z31" s="80"/>
      <c r="AA31" s="87">
        <v>4</v>
      </c>
      <c r="AB31" s="80"/>
      <c r="AC31" s="87">
        <v>666</v>
      </c>
    </row>
    <row r="32" spans="2:29" ht="16.5" customHeight="1" x14ac:dyDescent="0.25">
      <c r="B32" s="14" t="s">
        <v>18</v>
      </c>
      <c r="C32" s="15" t="s">
        <v>177</v>
      </c>
      <c r="D32" s="9"/>
      <c r="E32" s="87">
        <v>0</v>
      </c>
      <c r="F32" s="84"/>
      <c r="G32" s="87">
        <v>0</v>
      </c>
      <c r="H32" s="84"/>
      <c r="I32" s="87">
        <v>0</v>
      </c>
      <c r="J32" s="84"/>
      <c r="K32" s="87">
        <v>0</v>
      </c>
      <c r="L32" s="84"/>
      <c r="M32" s="87">
        <v>0</v>
      </c>
      <c r="N32" s="84"/>
      <c r="O32" s="87">
        <v>0</v>
      </c>
      <c r="P32" s="84"/>
      <c r="Q32" s="87">
        <v>0</v>
      </c>
      <c r="R32" s="84"/>
      <c r="S32" s="87">
        <v>0</v>
      </c>
      <c r="T32" s="84"/>
      <c r="U32" s="87">
        <v>0</v>
      </c>
      <c r="V32" s="84"/>
      <c r="W32" s="87">
        <v>0</v>
      </c>
      <c r="X32" s="84"/>
      <c r="Y32" s="87">
        <v>0</v>
      </c>
      <c r="Z32" s="84"/>
      <c r="AA32" s="87">
        <v>0</v>
      </c>
      <c r="AB32" s="84"/>
      <c r="AC32" s="87">
        <v>0</v>
      </c>
    </row>
    <row r="33" spans="2:29" ht="16.5" customHeight="1" x14ac:dyDescent="0.25">
      <c r="B33" s="14" t="s">
        <v>19</v>
      </c>
      <c r="C33" s="15" t="s">
        <v>175</v>
      </c>
      <c r="D33" s="9"/>
      <c r="E33" s="87">
        <v>1</v>
      </c>
      <c r="F33" s="84"/>
      <c r="G33" s="87">
        <v>0</v>
      </c>
      <c r="H33" s="84"/>
      <c r="I33" s="87">
        <v>0</v>
      </c>
      <c r="J33" s="84"/>
      <c r="K33" s="87">
        <v>0</v>
      </c>
      <c r="L33" s="84"/>
      <c r="M33" s="87">
        <v>0</v>
      </c>
      <c r="N33" s="84"/>
      <c r="O33" s="87">
        <v>0</v>
      </c>
      <c r="P33" s="84"/>
      <c r="Q33" s="87">
        <v>0</v>
      </c>
      <c r="R33" s="84"/>
      <c r="S33" s="87">
        <v>0</v>
      </c>
      <c r="T33" s="84"/>
      <c r="U33" s="87">
        <v>0</v>
      </c>
      <c r="V33" s="84"/>
      <c r="W33" s="87">
        <v>0</v>
      </c>
      <c r="X33" s="84"/>
      <c r="Y33" s="87">
        <v>0</v>
      </c>
      <c r="Z33" s="84"/>
      <c r="AA33" s="87">
        <v>0</v>
      </c>
      <c r="AB33" s="84"/>
      <c r="AC33" s="87">
        <v>2</v>
      </c>
    </row>
    <row r="34" spans="2:29" ht="3.75" customHeight="1" x14ac:dyDescent="0.25">
      <c r="B34" s="22"/>
      <c r="C34" s="23"/>
      <c r="D34" s="32"/>
      <c r="E34" s="63"/>
      <c r="F34" s="42"/>
      <c r="G34" s="63"/>
      <c r="H34" s="42"/>
      <c r="I34" s="63"/>
      <c r="J34" s="42"/>
      <c r="K34" s="63"/>
      <c r="L34" s="42"/>
      <c r="M34" s="63"/>
      <c r="N34" s="42"/>
      <c r="O34" s="63"/>
      <c r="P34" s="42"/>
      <c r="Q34" s="63"/>
      <c r="R34" s="42"/>
      <c r="S34" s="63"/>
      <c r="T34" s="42"/>
      <c r="U34" s="63"/>
      <c r="V34" s="42"/>
      <c r="W34" s="63"/>
      <c r="X34" s="42"/>
      <c r="Y34" s="63"/>
      <c r="Z34" s="42"/>
      <c r="AA34" s="63"/>
      <c r="AB34" s="42"/>
      <c r="AC34" s="63"/>
    </row>
    <row r="35" spans="2:29" ht="5.25" customHeight="1" x14ac:dyDescent="0.2">
      <c r="C35" s="1"/>
      <c r="D35" s="9"/>
      <c r="E35" s="29"/>
      <c r="F35" s="9"/>
      <c r="G35" s="29"/>
      <c r="H35" s="9"/>
      <c r="I35" s="29"/>
      <c r="J35" s="9"/>
      <c r="K35" s="29"/>
      <c r="L35" s="9"/>
      <c r="M35" s="29"/>
      <c r="N35" s="9"/>
      <c r="O35" s="29"/>
      <c r="P35" s="9"/>
      <c r="Q35" s="29"/>
      <c r="R35" s="9"/>
      <c r="S35" s="29"/>
      <c r="T35" s="9"/>
      <c r="U35" s="29"/>
      <c r="V35" s="9"/>
      <c r="W35" s="29"/>
      <c r="X35" s="9"/>
      <c r="Y35" s="29"/>
      <c r="Z35" s="9"/>
      <c r="AA35" s="29"/>
      <c r="AB35" s="9"/>
      <c r="AC35" s="29"/>
    </row>
    <row r="36" spans="2:29" x14ac:dyDescent="0.25">
      <c r="D36" s="12"/>
      <c r="E36" s="29"/>
      <c r="F36" s="12"/>
      <c r="G36" s="29"/>
      <c r="H36" s="12"/>
      <c r="I36" s="29"/>
      <c r="J36" s="12"/>
      <c r="K36" s="29"/>
      <c r="L36" s="12"/>
      <c r="M36" s="29"/>
      <c r="N36" s="12"/>
      <c r="O36" s="29"/>
      <c r="P36" s="12"/>
      <c r="Q36" s="29"/>
      <c r="R36" s="12"/>
      <c r="S36" s="29"/>
      <c r="T36" s="12"/>
      <c r="U36" s="29"/>
      <c r="V36" s="12"/>
      <c r="W36" s="29"/>
      <c r="X36" s="12"/>
      <c r="Y36" s="29"/>
      <c r="Z36" s="12"/>
      <c r="AA36" s="29"/>
      <c r="AB36" s="12"/>
      <c r="AC36" s="29"/>
    </row>
    <row r="37" spans="2:29" x14ac:dyDescent="0.25">
      <c r="D37" s="12"/>
      <c r="E37" s="29"/>
      <c r="F37" s="12"/>
      <c r="G37" s="29"/>
      <c r="H37" s="12"/>
      <c r="I37" s="29"/>
      <c r="J37" s="12"/>
      <c r="K37" s="29"/>
      <c r="L37" s="12"/>
      <c r="M37" s="29"/>
      <c r="N37" s="12"/>
      <c r="O37" s="29"/>
      <c r="P37" s="12"/>
      <c r="Q37" s="29"/>
      <c r="R37" s="12"/>
      <c r="S37" s="29"/>
      <c r="T37" s="12"/>
      <c r="U37" s="29"/>
      <c r="V37" s="12"/>
      <c r="W37" s="29"/>
      <c r="X37" s="12"/>
      <c r="Y37" s="29"/>
      <c r="Z37" s="12"/>
      <c r="AA37" s="29"/>
      <c r="AB37" s="12"/>
      <c r="AC37" s="29"/>
    </row>
    <row r="38" spans="2:29" x14ac:dyDescent="0.25">
      <c r="D38" s="12"/>
      <c r="E38" s="29"/>
      <c r="F38" s="12"/>
      <c r="G38" s="29"/>
      <c r="H38" s="12"/>
      <c r="I38" s="29"/>
      <c r="J38" s="12"/>
      <c r="K38" s="29"/>
      <c r="L38" s="12"/>
      <c r="M38" s="29"/>
      <c r="N38" s="12"/>
      <c r="O38" s="29"/>
      <c r="P38" s="12"/>
      <c r="Q38" s="29"/>
      <c r="R38" s="12"/>
      <c r="S38" s="29"/>
      <c r="T38" s="12"/>
      <c r="U38" s="29"/>
      <c r="V38" s="12"/>
      <c r="W38" s="29"/>
      <c r="X38" s="12"/>
      <c r="Y38" s="29"/>
      <c r="Z38" s="12"/>
      <c r="AA38" s="29"/>
      <c r="AB38" s="12"/>
      <c r="AC38" s="29"/>
    </row>
    <row r="39" spans="2:29" x14ac:dyDescent="0.25">
      <c r="D39" s="12"/>
      <c r="E39" s="29"/>
      <c r="F39" s="12"/>
      <c r="G39" s="29"/>
      <c r="H39" s="12"/>
      <c r="I39" s="29"/>
      <c r="J39" s="12"/>
      <c r="K39" s="29"/>
      <c r="L39" s="12"/>
      <c r="M39" s="29"/>
      <c r="N39" s="12"/>
      <c r="O39" s="29"/>
      <c r="P39" s="12"/>
      <c r="Q39" s="29"/>
      <c r="R39" s="12"/>
      <c r="S39" s="29"/>
      <c r="T39" s="12"/>
      <c r="U39" s="29"/>
      <c r="V39" s="12"/>
      <c r="W39" s="29"/>
      <c r="X39" s="12"/>
      <c r="Y39" s="29"/>
      <c r="Z39" s="12"/>
      <c r="AA39" s="29"/>
      <c r="AB39" s="12"/>
      <c r="AC39" s="29"/>
    </row>
    <row r="40" spans="2:29" x14ac:dyDescent="0.25">
      <c r="D40" s="12"/>
      <c r="E40" s="29"/>
      <c r="F40" s="12"/>
      <c r="G40" s="29"/>
      <c r="H40" s="12"/>
      <c r="I40" s="29"/>
      <c r="J40" s="12"/>
      <c r="K40" s="29"/>
      <c r="L40" s="12"/>
      <c r="M40" s="29"/>
      <c r="N40" s="12"/>
      <c r="O40" s="29"/>
      <c r="P40" s="12"/>
      <c r="Q40" s="29"/>
      <c r="R40" s="12"/>
      <c r="S40" s="29"/>
      <c r="T40" s="12"/>
      <c r="U40" s="29"/>
      <c r="V40" s="12"/>
      <c r="W40" s="29"/>
      <c r="X40" s="12"/>
      <c r="Y40" s="29"/>
      <c r="Z40" s="12"/>
      <c r="AA40" s="29"/>
      <c r="AB40" s="12"/>
      <c r="AC40" s="29"/>
    </row>
    <row r="41" spans="2:29" x14ac:dyDescent="0.25">
      <c r="D41" s="12"/>
      <c r="F41" s="13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</row>
    <row r="42" spans="2:29" x14ac:dyDescent="0.25">
      <c r="D42" s="12"/>
      <c r="F42" s="13"/>
      <c r="H42" s="13"/>
      <c r="J42" s="13"/>
      <c r="L42" s="13"/>
      <c r="N42" s="13"/>
      <c r="P42" s="13"/>
      <c r="R42" s="13"/>
      <c r="T42" s="13"/>
      <c r="V42" s="13"/>
      <c r="X42" s="13"/>
      <c r="Z42" s="13"/>
      <c r="AB42" s="13"/>
    </row>
    <row r="43" spans="2:29" x14ac:dyDescent="0.25">
      <c r="D43" s="12"/>
      <c r="F43" s="12"/>
      <c r="H43" s="12"/>
      <c r="J43" s="12"/>
      <c r="L43" s="12"/>
      <c r="N43" s="12"/>
      <c r="P43" s="12"/>
      <c r="R43" s="12"/>
      <c r="T43" s="12"/>
      <c r="V43" s="12"/>
      <c r="X43" s="12"/>
      <c r="Z43" s="12"/>
      <c r="AB43" s="12"/>
    </row>
    <row r="44" spans="2:29" x14ac:dyDescent="0.25">
      <c r="D44" s="12"/>
      <c r="F44" s="13"/>
      <c r="H44" s="13"/>
      <c r="J44" s="13"/>
      <c r="L44" s="13"/>
      <c r="N44" s="13"/>
      <c r="P44" s="13"/>
      <c r="R44" s="13"/>
      <c r="T44" s="13"/>
      <c r="V44" s="13"/>
      <c r="X44" s="13"/>
      <c r="Z44" s="13"/>
      <c r="AB44" s="13"/>
    </row>
    <row r="45" spans="2:29" x14ac:dyDescent="0.25">
      <c r="D45" s="12"/>
      <c r="F45" s="13"/>
      <c r="H45" s="13"/>
      <c r="J45" s="13"/>
      <c r="L45" s="13"/>
      <c r="N45" s="13"/>
      <c r="P45" s="13"/>
      <c r="R45" s="13"/>
      <c r="T45" s="13"/>
      <c r="V45" s="13"/>
      <c r="X45" s="13"/>
      <c r="Z45" s="13"/>
      <c r="AB45" s="13"/>
    </row>
    <row r="46" spans="2:29" x14ac:dyDescent="0.25">
      <c r="D46" s="12"/>
      <c r="F46" s="13"/>
      <c r="H46" s="13"/>
      <c r="J46" s="13"/>
      <c r="L46" s="13"/>
      <c r="N46" s="13"/>
      <c r="P46" s="13"/>
      <c r="R46" s="13"/>
      <c r="T46" s="13"/>
      <c r="V46" s="13"/>
      <c r="X46" s="13"/>
      <c r="Z46" s="13"/>
      <c r="AB46" s="13"/>
    </row>
    <row r="48" spans="2:29" x14ac:dyDescent="0.2">
      <c r="D48" s="19"/>
      <c r="F48" s="2"/>
      <c r="H48" s="2"/>
      <c r="J48" s="2"/>
      <c r="L48" s="2"/>
      <c r="N48" s="2"/>
      <c r="P48" s="2"/>
      <c r="R48" s="2"/>
      <c r="T48" s="2"/>
      <c r="V48" s="2"/>
      <c r="X48" s="2"/>
      <c r="Z48" s="2"/>
      <c r="AB48" s="2"/>
    </row>
    <row r="49" spans="4:28" x14ac:dyDescent="0.2">
      <c r="D49" s="20"/>
      <c r="F49" s="4"/>
      <c r="H49" s="4"/>
      <c r="J49" s="4"/>
      <c r="L49" s="4"/>
      <c r="N49" s="4"/>
      <c r="P49" s="4"/>
      <c r="R49" s="4"/>
      <c r="T49" s="4"/>
      <c r="V49" s="4"/>
      <c r="X49" s="4"/>
      <c r="Z49" s="4"/>
      <c r="AB49" s="4"/>
    </row>
    <row r="50" spans="4:28" x14ac:dyDescent="0.2">
      <c r="D50" s="20"/>
      <c r="F50" s="4"/>
      <c r="H50" s="4"/>
      <c r="J50" s="4"/>
      <c r="L50" s="4"/>
      <c r="N50" s="4"/>
      <c r="P50" s="4"/>
      <c r="R50" s="4"/>
      <c r="T50" s="4"/>
      <c r="V50" s="4"/>
      <c r="X50" s="4"/>
      <c r="Z50" s="4"/>
      <c r="AB50" s="4"/>
    </row>
  </sheetData>
  <mergeCells count="5">
    <mergeCell ref="B3:AC3"/>
    <mergeCell ref="B5:AC5"/>
    <mergeCell ref="B6:AC6"/>
    <mergeCell ref="B8:C10"/>
    <mergeCell ref="E8:AC8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AB50"/>
  <sheetViews>
    <sheetView workbookViewId="0">
      <selection activeCell="B6" sqref="B6:AB6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" style="28" customWidth="1"/>
    <col min="5" max="5" width="0.85546875" style="28" customWidth="1"/>
    <col min="6" max="6" width="6.28515625" style="28" customWidth="1"/>
    <col min="7" max="7" width="0.85546875" style="28" customWidth="1"/>
    <col min="8" max="8" width="7.4257812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7.28515625" style="28" customWidth="1"/>
    <col min="13" max="13" width="0.85546875" style="28" customWidth="1"/>
    <col min="14" max="14" width="6.28515625" style="28" customWidth="1"/>
    <col min="15" max="15" width="0.85546875" style="28" customWidth="1"/>
    <col min="16" max="16" width="7.42578125" style="28" customWidth="1"/>
    <col min="17" max="17" width="0.85546875" style="28" customWidth="1"/>
    <col min="18" max="18" width="7.140625" style="28" customWidth="1"/>
    <col min="19" max="19" width="0.85546875" style="28" customWidth="1"/>
    <col min="20" max="20" width="7.28515625" style="28" customWidth="1"/>
    <col min="21" max="21" width="0.85546875" style="28" customWidth="1"/>
    <col min="22" max="22" width="7" style="28" customWidth="1"/>
    <col min="23" max="23" width="0.85546875" style="28" customWidth="1"/>
    <col min="24" max="24" width="7.140625" style="28" customWidth="1"/>
    <col min="25" max="25" width="0.85546875" style="28" customWidth="1"/>
    <col min="26" max="26" width="6.85546875" style="28" customWidth="1"/>
    <col min="27" max="27" width="0.85546875" style="28" customWidth="1"/>
    <col min="28" max="28" width="7.5703125" style="28" customWidth="1"/>
    <col min="29" max="16384" width="9.140625" style="28"/>
  </cols>
  <sheetData>
    <row r="2" spans="2:28" ht="15" x14ac:dyDescent="0.25">
      <c r="B2" s="27"/>
      <c r="D2" s="27"/>
      <c r="F2" s="27"/>
      <c r="N2" s="27"/>
      <c r="AB2" s="27" t="s">
        <v>224</v>
      </c>
    </row>
    <row r="3" spans="2:28" ht="36" customHeight="1" x14ac:dyDescent="0.25">
      <c r="B3" s="178" t="s">
        <v>253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</row>
    <row r="4" spans="2:28" ht="3.75" customHeight="1" x14ac:dyDescent="0.25"/>
    <row r="5" spans="2:28" x14ac:dyDescent="0.25">
      <c r="B5" s="180">
        <v>2014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</row>
    <row r="6" spans="2:28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</row>
    <row r="7" spans="2:28" ht="3" customHeight="1" x14ac:dyDescent="0.25">
      <c r="D7" s="29"/>
      <c r="F7" s="29"/>
      <c r="H7" s="29"/>
      <c r="N7" s="29"/>
      <c r="P7" s="29"/>
    </row>
    <row r="8" spans="2:28" ht="21.75" customHeight="1" x14ac:dyDescent="0.2">
      <c r="B8" s="186" t="s">
        <v>47</v>
      </c>
      <c r="C8" s="54"/>
      <c r="D8" s="187" t="s">
        <v>194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</row>
    <row r="9" spans="2:28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  <c r="AA9" s="49"/>
      <c r="AB9" s="53"/>
    </row>
    <row r="10" spans="2:28" s="31" customFormat="1" ht="88.5" customHeight="1" x14ac:dyDescent="0.2">
      <c r="B10" s="186"/>
      <c r="C10" s="54"/>
      <c r="D10" s="58" t="s">
        <v>242</v>
      </c>
      <c r="E10" s="59"/>
      <c r="F10" s="58" t="s">
        <v>229</v>
      </c>
      <c r="G10" s="59"/>
      <c r="H10" s="58" t="s">
        <v>249</v>
      </c>
      <c r="I10" s="59"/>
      <c r="J10" s="58" t="s">
        <v>243</v>
      </c>
      <c r="K10" s="59"/>
      <c r="L10" s="58" t="s">
        <v>244</v>
      </c>
      <c r="M10" s="59"/>
      <c r="N10" s="58" t="s">
        <v>245</v>
      </c>
      <c r="O10" s="59"/>
      <c r="P10" s="58" t="s">
        <v>246</v>
      </c>
      <c r="Q10" s="59"/>
      <c r="R10" s="58" t="s">
        <v>251</v>
      </c>
      <c r="S10" s="59"/>
      <c r="T10" s="58" t="s">
        <v>252</v>
      </c>
      <c r="U10" s="59"/>
      <c r="V10" s="58" t="s">
        <v>247</v>
      </c>
      <c r="W10" s="59"/>
      <c r="X10" s="58" t="s">
        <v>248</v>
      </c>
      <c r="Y10" s="59"/>
      <c r="Z10" s="58" t="s">
        <v>250</v>
      </c>
      <c r="AA10" s="59"/>
      <c r="AB10" s="58" t="s">
        <v>203</v>
      </c>
    </row>
    <row r="11" spans="2:28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32"/>
      <c r="M11" s="32"/>
      <c r="N11" s="42"/>
      <c r="O11" s="32"/>
      <c r="P11" s="4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2:28" ht="15.75" customHeight="1" x14ac:dyDescent="0.25">
      <c r="B12" s="5" t="s">
        <v>20</v>
      </c>
      <c r="C12" s="43"/>
      <c r="D12" s="7">
        <v>6156</v>
      </c>
      <c r="F12" s="85">
        <v>3561</v>
      </c>
      <c r="G12" s="80"/>
      <c r="H12" s="85">
        <v>139</v>
      </c>
      <c r="I12" s="80"/>
      <c r="J12" s="85">
        <v>662</v>
      </c>
      <c r="K12" s="80"/>
      <c r="L12" s="85">
        <v>3645</v>
      </c>
      <c r="M12" s="80"/>
      <c r="N12" s="85">
        <v>3036</v>
      </c>
      <c r="O12" s="80"/>
      <c r="P12" s="85">
        <v>560</v>
      </c>
      <c r="Q12" s="80"/>
      <c r="R12" s="85">
        <v>5492</v>
      </c>
      <c r="S12" s="80"/>
      <c r="T12" s="85">
        <v>3627</v>
      </c>
      <c r="U12" s="80"/>
      <c r="V12" s="85">
        <v>204</v>
      </c>
      <c r="W12" s="90"/>
      <c r="X12" s="85">
        <v>107</v>
      </c>
      <c r="Y12" s="80"/>
      <c r="Z12" s="85">
        <v>271</v>
      </c>
      <c r="AA12" s="80"/>
      <c r="AB12" s="85">
        <v>11539</v>
      </c>
    </row>
    <row r="13" spans="2:28" ht="15.75" customHeight="1" x14ac:dyDescent="0.25">
      <c r="B13" s="17" t="s">
        <v>48</v>
      </c>
      <c r="C13" s="9"/>
      <c r="D13" s="34">
        <v>350</v>
      </c>
      <c r="F13" s="86">
        <v>454</v>
      </c>
      <c r="G13" s="80"/>
      <c r="H13" s="86">
        <v>7</v>
      </c>
      <c r="I13" s="80"/>
      <c r="J13" s="86">
        <v>15</v>
      </c>
      <c r="K13" s="80"/>
      <c r="L13" s="86">
        <v>252</v>
      </c>
      <c r="M13" s="80"/>
      <c r="N13" s="86">
        <v>211</v>
      </c>
      <c r="O13" s="80"/>
      <c r="P13" s="86">
        <v>38</v>
      </c>
      <c r="Q13" s="80"/>
      <c r="R13" s="86">
        <v>600</v>
      </c>
      <c r="S13" s="80"/>
      <c r="T13" s="86">
        <v>221</v>
      </c>
      <c r="U13" s="80"/>
      <c r="V13" s="86">
        <v>10</v>
      </c>
      <c r="W13" s="90"/>
      <c r="X13" s="86">
        <v>9</v>
      </c>
      <c r="Y13" s="80"/>
      <c r="Z13" s="86">
        <v>25</v>
      </c>
      <c r="AA13" s="80"/>
      <c r="AB13" s="86">
        <v>509</v>
      </c>
    </row>
    <row r="14" spans="2:28" ht="15.75" customHeight="1" x14ac:dyDescent="0.25">
      <c r="B14" s="17" t="s">
        <v>49</v>
      </c>
      <c r="C14" s="9"/>
      <c r="D14" s="34">
        <v>120</v>
      </c>
      <c r="F14" s="86">
        <v>146</v>
      </c>
      <c r="G14" s="80"/>
      <c r="H14" s="86">
        <v>0</v>
      </c>
      <c r="I14" s="80"/>
      <c r="J14" s="86">
        <v>3</v>
      </c>
      <c r="K14" s="80"/>
      <c r="L14" s="86">
        <v>39</v>
      </c>
      <c r="M14" s="80"/>
      <c r="N14" s="86">
        <v>51</v>
      </c>
      <c r="O14" s="80"/>
      <c r="P14" s="86">
        <v>27</v>
      </c>
      <c r="Q14" s="80"/>
      <c r="R14" s="86">
        <v>41</v>
      </c>
      <c r="S14" s="80"/>
      <c r="T14" s="86">
        <v>35</v>
      </c>
      <c r="U14" s="80"/>
      <c r="V14" s="86">
        <v>0</v>
      </c>
      <c r="W14" s="90"/>
      <c r="X14" s="86">
        <v>0</v>
      </c>
      <c r="Y14" s="80"/>
      <c r="Z14" s="86">
        <v>1</v>
      </c>
      <c r="AA14" s="80"/>
      <c r="AB14" s="86">
        <v>77</v>
      </c>
    </row>
    <row r="15" spans="2:28" ht="15.75" customHeight="1" x14ac:dyDescent="0.25">
      <c r="B15" s="17" t="s">
        <v>51</v>
      </c>
      <c r="C15" s="9"/>
      <c r="D15" s="34">
        <v>407</v>
      </c>
      <c r="F15" s="86">
        <v>323</v>
      </c>
      <c r="G15" s="80"/>
      <c r="H15" s="86">
        <v>8</v>
      </c>
      <c r="I15" s="80"/>
      <c r="J15" s="86">
        <v>159</v>
      </c>
      <c r="K15" s="80"/>
      <c r="L15" s="86">
        <v>237</v>
      </c>
      <c r="M15" s="80"/>
      <c r="N15" s="86">
        <v>173</v>
      </c>
      <c r="O15" s="80"/>
      <c r="P15" s="86">
        <v>31</v>
      </c>
      <c r="Q15" s="80"/>
      <c r="R15" s="86">
        <v>261</v>
      </c>
      <c r="S15" s="80"/>
      <c r="T15" s="86">
        <v>196</v>
      </c>
      <c r="U15" s="80"/>
      <c r="V15" s="86">
        <v>9</v>
      </c>
      <c r="W15" s="90"/>
      <c r="X15" s="86">
        <v>7</v>
      </c>
      <c r="Y15" s="80"/>
      <c r="Z15" s="86">
        <v>13</v>
      </c>
      <c r="AA15" s="80"/>
      <c r="AB15" s="86">
        <v>688</v>
      </c>
    </row>
    <row r="16" spans="2:28" ht="15.75" customHeight="1" x14ac:dyDescent="0.25">
      <c r="B16" s="17" t="s">
        <v>50</v>
      </c>
      <c r="C16" s="9"/>
      <c r="D16" s="34">
        <v>223</v>
      </c>
      <c r="F16" s="86">
        <v>24</v>
      </c>
      <c r="G16" s="80"/>
      <c r="H16" s="86">
        <v>0</v>
      </c>
      <c r="I16" s="80"/>
      <c r="J16" s="86">
        <v>1</v>
      </c>
      <c r="K16" s="80"/>
      <c r="L16" s="86">
        <v>59</v>
      </c>
      <c r="M16" s="80"/>
      <c r="N16" s="86">
        <v>53</v>
      </c>
      <c r="O16" s="80"/>
      <c r="P16" s="86">
        <v>33</v>
      </c>
      <c r="Q16" s="80"/>
      <c r="R16" s="86">
        <v>96</v>
      </c>
      <c r="S16" s="80"/>
      <c r="T16" s="86">
        <v>14</v>
      </c>
      <c r="U16" s="80"/>
      <c r="V16" s="86">
        <v>6</v>
      </c>
      <c r="W16" s="90"/>
      <c r="X16" s="86">
        <v>0</v>
      </c>
      <c r="Y16" s="80"/>
      <c r="Z16" s="86">
        <v>14</v>
      </c>
      <c r="AA16" s="80"/>
      <c r="AB16" s="86">
        <v>93</v>
      </c>
    </row>
    <row r="17" spans="2:28" ht="15.75" customHeight="1" x14ac:dyDescent="0.25">
      <c r="B17" s="17" t="s">
        <v>52</v>
      </c>
      <c r="C17" s="9"/>
      <c r="D17" s="34">
        <v>100</v>
      </c>
      <c r="F17" s="86">
        <v>20</v>
      </c>
      <c r="G17" s="80"/>
      <c r="H17" s="86">
        <v>2</v>
      </c>
      <c r="I17" s="80"/>
      <c r="J17" s="86">
        <v>29</v>
      </c>
      <c r="K17" s="80"/>
      <c r="L17" s="86">
        <v>46</v>
      </c>
      <c r="M17" s="80"/>
      <c r="N17" s="86">
        <v>31</v>
      </c>
      <c r="O17" s="80"/>
      <c r="P17" s="86">
        <v>5</v>
      </c>
      <c r="Q17" s="80"/>
      <c r="R17" s="86">
        <v>72</v>
      </c>
      <c r="S17" s="80"/>
      <c r="T17" s="86">
        <v>73</v>
      </c>
      <c r="U17" s="80"/>
      <c r="V17" s="86">
        <v>1</v>
      </c>
      <c r="W17" s="90"/>
      <c r="X17" s="86">
        <v>0</v>
      </c>
      <c r="Y17" s="80"/>
      <c r="Z17" s="86">
        <v>1</v>
      </c>
      <c r="AA17" s="80"/>
      <c r="AB17" s="86">
        <v>99</v>
      </c>
    </row>
    <row r="18" spans="2:28" ht="15.75" customHeight="1" x14ac:dyDescent="0.25">
      <c r="B18" s="17" t="s">
        <v>53</v>
      </c>
      <c r="C18" s="9"/>
      <c r="D18" s="34">
        <v>404</v>
      </c>
      <c r="F18" s="86">
        <v>164</v>
      </c>
      <c r="G18" s="80"/>
      <c r="H18" s="86">
        <v>7</v>
      </c>
      <c r="I18" s="80"/>
      <c r="J18" s="86">
        <v>157</v>
      </c>
      <c r="K18" s="80"/>
      <c r="L18" s="86">
        <v>212</v>
      </c>
      <c r="M18" s="80"/>
      <c r="N18" s="86">
        <v>151</v>
      </c>
      <c r="O18" s="80"/>
      <c r="P18" s="86">
        <v>35</v>
      </c>
      <c r="Q18" s="80"/>
      <c r="R18" s="86">
        <v>303</v>
      </c>
      <c r="S18" s="80"/>
      <c r="T18" s="86">
        <v>155</v>
      </c>
      <c r="U18" s="80"/>
      <c r="V18" s="86">
        <v>15</v>
      </c>
      <c r="W18" s="90"/>
      <c r="X18" s="86">
        <v>7</v>
      </c>
      <c r="Y18" s="80"/>
      <c r="Z18" s="86">
        <v>17</v>
      </c>
      <c r="AA18" s="80"/>
      <c r="AB18" s="86">
        <v>792</v>
      </c>
    </row>
    <row r="19" spans="2:28" ht="15.75" customHeight="1" x14ac:dyDescent="0.25">
      <c r="B19" s="17" t="s">
        <v>54</v>
      </c>
      <c r="C19" s="12"/>
      <c r="D19" s="34">
        <v>47</v>
      </c>
      <c r="F19" s="86">
        <v>34</v>
      </c>
      <c r="G19" s="80"/>
      <c r="H19" s="86">
        <v>0</v>
      </c>
      <c r="I19" s="80"/>
      <c r="J19" s="86">
        <v>5</v>
      </c>
      <c r="K19" s="80"/>
      <c r="L19" s="86">
        <v>24</v>
      </c>
      <c r="M19" s="80"/>
      <c r="N19" s="86">
        <v>34</v>
      </c>
      <c r="O19" s="80"/>
      <c r="P19" s="86">
        <v>8</v>
      </c>
      <c r="Q19" s="80"/>
      <c r="R19" s="86">
        <v>32</v>
      </c>
      <c r="S19" s="80"/>
      <c r="T19" s="86">
        <v>34</v>
      </c>
      <c r="U19" s="80"/>
      <c r="V19" s="86">
        <v>3</v>
      </c>
      <c r="W19" s="90"/>
      <c r="X19" s="86">
        <v>1</v>
      </c>
      <c r="Y19" s="80"/>
      <c r="Z19" s="86">
        <v>2</v>
      </c>
      <c r="AA19" s="80"/>
      <c r="AB19" s="86">
        <v>70</v>
      </c>
    </row>
    <row r="20" spans="2:28" ht="15.75" customHeight="1" x14ac:dyDescent="0.25">
      <c r="B20" s="17" t="s">
        <v>55</v>
      </c>
      <c r="C20" s="12"/>
      <c r="D20" s="34">
        <v>547</v>
      </c>
      <c r="F20" s="86">
        <v>320</v>
      </c>
      <c r="G20" s="80"/>
      <c r="H20" s="86">
        <v>8</v>
      </c>
      <c r="I20" s="80"/>
      <c r="J20" s="86">
        <v>31</v>
      </c>
      <c r="K20" s="80"/>
      <c r="L20" s="86">
        <v>273</v>
      </c>
      <c r="M20" s="80"/>
      <c r="N20" s="86">
        <v>246</v>
      </c>
      <c r="O20" s="80"/>
      <c r="P20" s="86">
        <v>20</v>
      </c>
      <c r="Q20" s="80"/>
      <c r="R20" s="86">
        <v>298</v>
      </c>
      <c r="S20" s="80"/>
      <c r="T20" s="86">
        <v>199</v>
      </c>
      <c r="U20" s="80"/>
      <c r="V20" s="86">
        <v>6</v>
      </c>
      <c r="W20" s="90"/>
      <c r="X20" s="86">
        <v>6</v>
      </c>
      <c r="Y20" s="80"/>
      <c r="Z20" s="86">
        <v>10</v>
      </c>
      <c r="AA20" s="80"/>
      <c r="AB20" s="86">
        <v>684</v>
      </c>
    </row>
    <row r="21" spans="2:28" ht="15.75" customHeight="1" x14ac:dyDescent="0.25">
      <c r="B21" s="17" t="s">
        <v>56</v>
      </c>
      <c r="C21" s="12"/>
      <c r="D21" s="34">
        <v>42</v>
      </c>
      <c r="F21" s="86">
        <v>29</v>
      </c>
      <c r="G21" s="80"/>
      <c r="H21" s="86">
        <v>2</v>
      </c>
      <c r="I21" s="80"/>
      <c r="J21" s="86">
        <v>11</v>
      </c>
      <c r="K21" s="80"/>
      <c r="L21" s="86">
        <v>34</v>
      </c>
      <c r="M21" s="80"/>
      <c r="N21" s="86">
        <v>31</v>
      </c>
      <c r="O21" s="80"/>
      <c r="P21" s="86">
        <v>6</v>
      </c>
      <c r="Q21" s="80"/>
      <c r="R21" s="86">
        <v>38</v>
      </c>
      <c r="S21" s="80"/>
      <c r="T21" s="86">
        <v>27</v>
      </c>
      <c r="U21" s="80"/>
      <c r="V21" s="86">
        <v>2</v>
      </c>
      <c r="W21" s="90"/>
      <c r="X21" s="86">
        <v>1</v>
      </c>
      <c r="Y21" s="80"/>
      <c r="Z21" s="86">
        <v>0</v>
      </c>
      <c r="AA21" s="80"/>
      <c r="AB21" s="86">
        <v>90</v>
      </c>
    </row>
    <row r="22" spans="2:28" ht="15.75" customHeight="1" x14ac:dyDescent="0.25">
      <c r="B22" s="17" t="s">
        <v>57</v>
      </c>
      <c r="C22" s="12"/>
      <c r="D22" s="34">
        <v>447</v>
      </c>
      <c r="F22" s="86">
        <v>157</v>
      </c>
      <c r="G22" s="80"/>
      <c r="H22" s="86">
        <v>2</v>
      </c>
      <c r="I22" s="80"/>
      <c r="J22" s="86">
        <v>7</v>
      </c>
      <c r="K22" s="80"/>
      <c r="L22" s="86">
        <v>204</v>
      </c>
      <c r="M22" s="80"/>
      <c r="N22" s="86">
        <v>163</v>
      </c>
      <c r="O22" s="80"/>
      <c r="P22" s="86">
        <v>37</v>
      </c>
      <c r="Q22" s="80"/>
      <c r="R22" s="86">
        <v>294</v>
      </c>
      <c r="S22" s="80"/>
      <c r="T22" s="86">
        <v>204</v>
      </c>
      <c r="U22" s="80"/>
      <c r="V22" s="86">
        <v>11</v>
      </c>
      <c r="W22" s="90"/>
      <c r="X22" s="86">
        <v>8</v>
      </c>
      <c r="Y22" s="80"/>
      <c r="Z22" s="86">
        <v>9</v>
      </c>
      <c r="AA22" s="80"/>
      <c r="AB22" s="86">
        <v>775</v>
      </c>
    </row>
    <row r="23" spans="2:28" ht="15.75" customHeight="1" x14ac:dyDescent="0.25">
      <c r="B23" s="17" t="s">
        <v>58</v>
      </c>
      <c r="C23" s="12"/>
      <c r="D23" s="34">
        <v>1178</v>
      </c>
      <c r="F23" s="86">
        <v>815</v>
      </c>
      <c r="G23" s="80"/>
      <c r="H23" s="86">
        <v>68</v>
      </c>
      <c r="I23" s="80"/>
      <c r="J23" s="86">
        <v>99</v>
      </c>
      <c r="K23" s="80"/>
      <c r="L23" s="86">
        <v>851</v>
      </c>
      <c r="M23" s="80"/>
      <c r="N23" s="86">
        <v>595</v>
      </c>
      <c r="O23" s="80"/>
      <c r="P23" s="86">
        <v>98</v>
      </c>
      <c r="Q23" s="80"/>
      <c r="R23" s="86">
        <v>1565</v>
      </c>
      <c r="S23" s="80"/>
      <c r="T23" s="86">
        <v>1074</v>
      </c>
      <c r="U23" s="80"/>
      <c r="V23" s="86">
        <v>62</v>
      </c>
      <c r="W23" s="90"/>
      <c r="X23" s="86">
        <v>33</v>
      </c>
      <c r="Y23" s="80"/>
      <c r="Z23" s="86">
        <v>109</v>
      </c>
      <c r="AA23" s="80"/>
      <c r="AB23" s="86">
        <v>4336</v>
      </c>
    </row>
    <row r="24" spans="2:28" ht="15.75" customHeight="1" x14ac:dyDescent="0.25">
      <c r="B24" s="17" t="s">
        <v>59</v>
      </c>
      <c r="C24" s="12"/>
      <c r="D24" s="34">
        <v>41</v>
      </c>
      <c r="F24" s="86">
        <v>7</v>
      </c>
      <c r="G24" s="80"/>
      <c r="H24" s="86">
        <v>0</v>
      </c>
      <c r="I24" s="80"/>
      <c r="J24" s="86">
        <v>4</v>
      </c>
      <c r="K24" s="80"/>
      <c r="L24" s="86">
        <v>26</v>
      </c>
      <c r="M24" s="80"/>
      <c r="N24" s="86">
        <v>27</v>
      </c>
      <c r="O24" s="80"/>
      <c r="P24" s="86">
        <v>3</v>
      </c>
      <c r="Q24" s="80"/>
      <c r="R24" s="86">
        <v>44</v>
      </c>
      <c r="S24" s="80"/>
      <c r="T24" s="86">
        <v>55</v>
      </c>
      <c r="U24" s="80"/>
      <c r="V24" s="86">
        <v>1</v>
      </c>
      <c r="W24" s="90"/>
      <c r="X24" s="86">
        <v>1</v>
      </c>
      <c r="Y24" s="80"/>
      <c r="Z24" s="86">
        <v>1</v>
      </c>
      <c r="AA24" s="80"/>
      <c r="AB24" s="86">
        <v>41</v>
      </c>
    </row>
    <row r="25" spans="2:28" ht="15.75" customHeight="1" x14ac:dyDescent="0.25">
      <c r="B25" s="17" t="s">
        <v>60</v>
      </c>
      <c r="C25" s="12"/>
      <c r="D25" s="34">
        <v>984</v>
      </c>
      <c r="F25" s="86">
        <v>402</v>
      </c>
      <c r="G25" s="80"/>
      <c r="H25" s="86">
        <v>16</v>
      </c>
      <c r="I25" s="80"/>
      <c r="J25" s="86">
        <v>89</v>
      </c>
      <c r="K25" s="80"/>
      <c r="L25" s="86">
        <v>650</v>
      </c>
      <c r="M25" s="80"/>
      <c r="N25" s="86">
        <v>583</v>
      </c>
      <c r="O25" s="80"/>
      <c r="P25" s="86">
        <v>67</v>
      </c>
      <c r="Q25" s="80"/>
      <c r="R25" s="86">
        <v>592</v>
      </c>
      <c r="S25" s="80"/>
      <c r="T25" s="86">
        <v>488</v>
      </c>
      <c r="U25" s="80"/>
      <c r="V25" s="86">
        <v>16</v>
      </c>
      <c r="W25" s="90"/>
      <c r="X25" s="86">
        <v>10</v>
      </c>
      <c r="Y25" s="80"/>
      <c r="Z25" s="86">
        <v>10</v>
      </c>
      <c r="AA25" s="80"/>
      <c r="AB25" s="86">
        <v>939</v>
      </c>
    </row>
    <row r="26" spans="2:28" ht="15.75" customHeight="1" x14ac:dyDescent="0.25">
      <c r="B26" s="17" t="s">
        <v>61</v>
      </c>
      <c r="C26" s="12"/>
      <c r="D26" s="34">
        <v>331</v>
      </c>
      <c r="F26" s="86">
        <v>185</v>
      </c>
      <c r="G26" s="80"/>
      <c r="H26" s="86">
        <v>6</v>
      </c>
      <c r="I26" s="80"/>
      <c r="J26" s="86">
        <v>5</v>
      </c>
      <c r="K26" s="80"/>
      <c r="L26" s="86">
        <v>136</v>
      </c>
      <c r="M26" s="80"/>
      <c r="N26" s="86">
        <v>162</v>
      </c>
      <c r="O26" s="80"/>
      <c r="P26" s="86">
        <v>17</v>
      </c>
      <c r="Q26" s="80"/>
      <c r="R26" s="86">
        <v>562</v>
      </c>
      <c r="S26" s="80"/>
      <c r="T26" s="86">
        <v>452</v>
      </c>
      <c r="U26" s="80"/>
      <c r="V26" s="86">
        <v>15</v>
      </c>
      <c r="W26" s="90"/>
      <c r="X26" s="86">
        <v>11</v>
      </c>
      <c r="Y26" s="80"/>
      <c r="Z26" s="86">
        <v>19</v>
      </c>
      <c r="AA26" s="80"/>
      <c r="AB26" s="86">
        <v>1033</v>
      </c>
    </row>
    <row r="27" spans="2:28" ht="15.75" customHeight="1" x14ac:dyDescent="0.25">
      <c r="B27" s="17" t="s">
        <v>62</v>
      </c>
      <c r="C27" s="55"/>
      <c r="D27" s="34">
        <v>240</v>
      </c>
      <c r="F27" s="86">
        <v>112</v>
      </c>
      <c r="G27" s="80"/>
      <c r="H27" s="86">
        <v>6</v>
      </c>
      <c r="I27" s="80"/>
      <c r="J27" s="86">
        <v>21</v>
      </c>
      <c r="K27" s="80"/>
      <c r="L27" s="86">
        <v>290</v>
      </c>
      <c r="M27" s="80"/>
      <c r="N27" s="86">
        <v>209</v>
      </c>
      <c r="O27" s="80"/>
      <c r="P27" s="86">
        <v>37</v>
      </c>
      <c r="Q27" s="80"/>
      <c r="R27" s="86">
        <v>270</v>
      </c>
      <c r="S27" s="80"/>
      <c r="T27" s="86">
        <v>243</v>
      </c>
      <c r="U27" s="80"/>
      <c r="V27" s="86">
        <v>10</v>
      </c>
      <c r="W27" s="90"/>
      <c r="X27" s="86">
        <v>9</v>
      </c>
      <c r="Y27" s="80"/>
      <c r="Z27" s="86">
        <v>16</v>
      </c>
      <c r="AA27" s="80"/>
      <c r="AB27" s="86">
        <v>438</v>
      </c>
    </row>
    <row r="28" spans="2:28" ht="15.75" customHeight="1" x14ac:dyDescent="0.25">
      <c r="B28" s="17" t="s">
        <v>63</v>
      </c>
      <c r="C28" s="12"/>
      <c r="D28" s="34">
        <v>191</v>
      </c>
      <c r="F28" s="86">
        <v>252</v>
      </c>
      <c r="G28" s="80"/>
      <c r="H28" s="86">
        <v>5</v>
      </c>
      <c r="I28" s="80"/>
      <c r="J28" s="86">
        <v>4</v>
      </c>
      <c r="K28" s="80"/>
      <c r="L28" s="86">
        <v>65</v>
      </c>
      <c r="M28" s="80"/>
      <c r="N28" s="86">
        <v>61</v>
      </c>
      <c r="O28" s="80"/>
      <c r="P28" s="86">
        <v>5</v>
      </c>
      <c r="Q28" s="80"/>
      <c r="R28" s="86">
        <v>71</v>
      </c>
      <c r="S28" s="80"/>
      <c r="T28" s="86">
        <v>51</v>
      </c>
      <c r="U28" s="80"/>
      <c r="V28" s="86">
        <v>6</v>
      </c>
      <c r="W28" s="90"/>
      <c r="X28" s="86">
        <v>1</v>
      </c>
      <c r="Y28" s="80"/>
      <c r="Z28" s="86">
        <v>10</v>
      </c>
      <c r="AA28" s="80"/>
      <c r="AB28" s="86">
        <v>252</v>
      </c>
    </row>
    <row r="29" spans="2:28" ht="15.75" customHeight="1" x14ac:dyDescent="0.25">
      <c r="B29" s="17" t="s">
        <v>64</v>
      </c>
      <c r="C29" s="12"/>
      <c r="D29" s="34">
        <v>354</v>
      </c>
      <c r="F29" s="86">
        <v>27</v>
      </c>
      <c r="G29" s="80"/>
      <c r="H29" s="86">
        <v>0</v>
      </c>
      <c r="I29" s="80"/>
      <c r="J29" s="86">
        <v>15</v>
      </c>
      <c r="K29" s="80"/>
      <c r="L29" s="86">
        <v>131</v>
      </c>
      <c r="M29" s="80"/>
      <c r="N29" s="86">
        <v>129</v>
      </c>
      <c r="O29" s="80"/>
      <c r="P29" s="86">
        <v>81</v>
      </c>
      <c r="Q29" s="80"/>
      <c r="R29" s="86">
        <v>226</v>
      </c>
      <c r="S29" s="80"/>
      <c r="T29" s="86">
        <v>36</v>
      </c>
      <c r="U29" s="80"/>
      <c r="V29" s="86">
        <v>27</v>
      </c>
      <c r="W29" s="90"/>
      <c r="X29" s="86">
        <v>0</v>
      </c>
      <c r="Y29" s="80"/>
      <c r="Z29" s="86">
        <v>13</v>
      </c>
      <c r="AA29" s="80"/>
      <c r="AB29" s="86">
        <v>196</v>
      </c>
    </row>
    <row r="30" spans="2:28" ht="15.75" customHeight="1" x14ac:dyDescent="0.25">
      <c r="B30" s="17" t="s">
        <v>65</v>
      </c>
      <c r="C30" s="12"/>
      <c r="D30" s="34">
        <v>150</v>
      </c>
      <c r="F30" s="86">
        <v>90</v>
      </c>
      <c r="G30" s="80"/>
      <c r="H30" s="86">
        <v>2</v>
      </c>
      <c r="I30" s="80"/>
      <c r="J30" s="86">
        <v>7</v>
      </c>
      <c r="K30" s="80"/>
      <c r="L30" s="86">
        <v>116</v>
      </c>
      <c r="M30" s="80"/>
      <c r="N30" s="86">
        <v>126</v>
      </c>
      <c r="O30" s="80"/>
      <c r="P30" s="86">
        <v>12</v>
      </c>
      <c r="Q30" s="80"/>
      <c r="R30" s="86">
        <v>127</v>
      </c>
      <c r="S30" s="80"/>
      <c r="T30" s="86">
        <v>70</v>
      </c>
      <c r="U30" s="80"/>
      <c r="V30" s="86">
        <v>4</v>
      </c>
      <c r="W30" s="90"/>
      <c r="X30" s="86">
        <v>3</v>
      </c>
      <c r="Y30" s="80"/>
      <c r="Z30" s="86">
        <v>1</v>
      </c>
      <c r="AA30" s="80"/>
      <c r="AB30" s="86">
        <v>427</v>
      </c>
    </row>
    <row r="31" spans="2:28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</row>
    <row r="32" spans="2:28" x14ac:dyDescent="0.25">
      <c r="C32" s="9"/>
      <c r="E32" s="11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</row>
    <row r="33" spans="3:27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</row>
    <row r="34" spans="3:27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</row>
    <row r="35" spans="3:27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</row>
    <row r="36" spans="3:27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</row>
    <row r="37" spans="3:27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</row>
    <row r="38" spans="3:27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</row>
    <row r="39" spans="3:27" x14ac:dyDescent="0.25">
      <c r="C39" s="12"/>
      <c r="E39" s="13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</row>
    <row r="40" spans="3:27" x14ac:dyDescent="0.25">
      <c r="C40" s="12"/>
      <c r="E40" s="13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</row>
    <row r="41" spans="3:27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</row>
    <row r="42" spans="3:27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</row>
    <row r="43" spans="3:27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</row>
    <row r="44" spans="3:27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</row>
    <row r="45" spans="3:27" x14ac:dyDescent="0.25">
      <c r="C45" s="12"/>
      <c r="E45" s="13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</row>
    <row r="46" spans="3:27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</row>
    <row r="48" spans="3:27" x14ac:dyDescent="0.2">
      <c r="C48" s="19"/>
      <c r="E48" s="2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</row>
    <row r="49" spans="3:27" x14ac:dyDescent="0.2">
      <c r="C49" s="20"/>
      <c r="E49" s="4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</row>
    <row r="50" spans="3:27" x14ac:dyDescent="0.2">
      <c r="C50" s="20"/>
      <c r="E50" s="4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</row>
  </sheetData>
  <mergeCells count="5">
    <mergeCell ref="B3:AB3"/>
    <mergeCell ref="B5:AB5"/>
    <mergeCell ref="B6:AB6"/>
    <mergeCell ref="B8:B10"/>
    <mergeCell ref="D8:AB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AG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6.85546875" style="28" customWidth="1"/>
    <col min="6" max="6" width="0.85546875" style="28" customWidth="1"/>
    <col min="7" max="7" width="6.28515625" style="28" customWidth="1"/>
    <col min="8" max="8" width="0.85546875" style="28" customWidth="1"/>
    <col min="9" max="9" width="6.85546875" style="28" customWidth="1"/>
    <col min="10" max="10" width="0.85546875" style="28" customWidth="1"/>
    <col min="11" max="11" width="6" style="28" customWidth="1"/>
    <col min="12" max="12" width="0.85546875" style="28" customWidth="1"/>
    <col min="13" max="13" width="6.28515625" style="28" customWidth="1"/>
    <col min="14" max="14" width="0.85546875" style="28" customWidth="1"/>
    <col min="15" max="15" width="5.85546875" style="28" bestFit="1" customWidth="1"/>
    <col min="16" max="16" width="0.85546875" style="28" customWidth="1"/>
    <col min="17" max="17" width="6.7109375" style="28" customWidth="1"/>
    <col min="18" max="18" width="0.85546875" style="28" customWidth="1"/>
    <col min="19" max="19" width="6.85546875" style="28" customWidth="1"/>
    <col min="20" max="20" width="0.85546875" style="28" customWidth="1"/>
    <col min="21" max="21" width="6.85546875" style="28" bestFit="1" customWidth="1"/>
    <col min="22" max="22" width="0.85546875" style="28" customWidth="1"/>
    <col min="23" max="23" width="6.85546875" style="28" bestFit="1" customWidth="1"/>
    <col min="24" max="24" width="0.85546875" style="28" customWidth="1"/>
    <col min="25" max="25" width="6.85546875" style="28" bestFit="1" customWidth="1"/>
    <col min="26" max="26" width="0.85546875" style="28" customWidth="1"/>
    <col min="27" max="27" width="5.7109375" style="28" customWidth="1"/>
    <col min="28" max="28" width="0.85546875" style="28" customWidth="1"/>
    <col min="29" max="29" width="6.140625" style="28" customWidth="1"/>
    <col min="30" max="30" width="0.85546875" style="28" customWidth="1"/>
    <col min="31" max="31" width="6.85546875" style="28" bestFit="1" customWidth="1"/>
    <col min="32" max="32" width="0.85546875" style="28" customWidth="1"/>
    <col min="33" max="33" width="6.7109375" style="28" customWidth="1"/>
    <col min="34" max="16384" width="9.140625" style="28"/>
  </cols>
  <sheetData>
    <row r="2" spans="2:33" ht="15" x14ac:dyDescent="0.25">
      <c r="C2" s="27"/>
      <c r="E2" s="27"/>
      <c r="G2" s="27"/>
      <c r="AG2" s="27" t="s">
        <v>225</v>
      </c>
    </row>
    <row r="3" spans="2:33" ht="28.5" customHeight="1" x14ac:dyDescent="0.25">
      <c r="B3" s="178" t="s">
        <v>256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</row>
    <row r="4" spans="2:33" ht="3.75" customHeight="1" x14ac:dyDescent="0.25"/>
    <row r="5" spans="2:33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</row>
    <row r="6" spans="2:33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</row>
    <row r="7" spans="2:3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  <c r="AC7" s="29"/>
      <c r="AE7" s="29"/>
    </row>
    <row r="8" spans="2:33" ht="15.75" customHeight="1" x14ac:dyDescent="0.2">
      <c r="B8" s="186" t="s">
        <v>43</v>
      </c>
      <c r="C8" s="186"/>
      <c r="D8" s="54"/>
      <c r="E8" s="187" t="s">
        <v>194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</row>
    <row r="9" spans="2:33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  <c r="AB9" s="49"/>
      <c r="AC9" s="53"/>
      <c r="AD9" s="49"/>
      <c r="AE9" s="53"/>
      <c r="AF9" s="49"/>
      <c r="AG9" s="53"/>
    </row>
    <row r="10" spans="2:33" s="31" customFormat="1" ht="112.5" customHeight="1" x14ac:dyDescent="0.2">
      <c r="B10" s="186"/>
      <c r="C10" s="186"/>
      <c r="D10" s="54"/>
      <c r="E10" s="58" t="s">
        <v>257</v>
      </c>
      <c r="F10" s="59"/>
      <c r="G10" s="58" t="s">
        <v>258</v>
      </c>
      <c r="H10" s="59"/>
      <c r="I10" s="58" t="s">
        <v>259</v>
      </c>
      <c r="J10" s="59"/>
      <c r="K10" s="58" t="s">
        <v>260</v>
      </c>
      <c r="L10" s="59"/>
      <c r="M10" s="58" t="s">
        <v>261</v>
      </c>
      <c r="N10" s="59"/>
      <c r="O10" s="58" t="s">
        <v>262</v>
      </c>
      <c r="P10" s="59"/>
      <c r="Q10" s="58" t="s">
        <v>263</v>
      </c>
      <c r="R10" s="59"/>
      <c r="S10" s="58" t="s">
        <v>264</v>
      </c>
      <c r="T10" s="59"/>
      <c r="U10" s="58" t="s">
        <v>265</v>
      </c>
      <c r="V10" s="59"/>
      <c r="W10" s="58" t="s">
        <v>266</v>
      </c>
      <c r="X10" s="59"/>
      <c r="Y10" s="58" t="s">
        <v>270</v>
      </c>
      <c r="Z10" s="59"/>
      <c r="AA10" s="58" t="s">
        <v>267</v>
      </c>
      <c r="AB10" s="59"/>
      <c r="AC10" s="58" t="s">
        <v>268</v>
      </c>
      <c r="AD10" s="59"/>
      <c r="AE10" s="58" t="s">
        <v>273</v>
      </c>
      <c r="AF10" s="59"/>
      <c r="AG10" s="58" t="s">
        <v>269</v>
      </c>
    </row>
    <row r="11" spans="2:33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42"/>
      <c r="X11" s="32"/>
      <c r="Y11" s="42"/>
      <c r="Z11" s="32"/>
      <c r="AA11" s="42"/>
      <c r="AB11" s="32"/>
      <c r="AC11" s="42"/>
      <c r="AD11" s="32"/>
      <c r="AE11" s="42"/>
      <c r="AF11" s="32"/>
      <c r="AG11" s="32"/>
    </row>
    <row r="12" spans="2:33" ht="16.5" customHeight="1" x14ac:dyDescent="0.25">
      <c r="C12" s="5" t="s">
        <v>20</v>
      </c>
      <c r="D12" s="43"/>
      <c r="E12" s="113">
        <v>980</v>
      </c>
      <c r="F12" s="80"/>
      <c r="G12" s="113">
        <v>1400</v>
      </c>
      <c r="H12" s="80"/>
      <c r="I12" s="113">
        <v>8376</v>
      </c>
      <c r="J12" s="80"/>
      <c r="K12" s="113">
        <v>92</v>
      </c>
      <c r="L12" s="80"/>
      <c r="M12" s="113">
        <v>32</v>
      </c>
      <c r="N12" s="80"/>
      <c r="O12" s="113">
        <v>4792</v>
      </c>
      <c r="P12" s="80"/>
      <c r="Q12" s="113">
        <v>739</v>
      </c>
      <c r="R12" s="80"/>
      <c r="S12" s="113">
        <v>1238</v>
      </c>
      <c r="T12" s="80"/>
      <c r="U12" s="113">
        <v>25847</v>
      </c>
      <c r="V12" s="80"/>
      <c r="W12" s="113">
        <v>31570</v>
      </c>
      <c r="X12" s="80"/>
      <c r="Y12" s="113">
        <v>10625</v>
      </c>
      <c r="Z12" s="80"/>
      <c r="AA12" s="113">
        <v>1465</v>
      </c>
      <c r="AC12" s="113">
        <v>1312</v>
      </c>
      <c r="AD12" s="80"/>
      <c r="AE12" s="113">
        <v>18333</v>
      </c>
      <c r="AF12" s="80"/>
      <c r="AG12" s="113">
        <v>32213</v>
      </c>
    </row>
    <row r="13" spans="2:33" ht="16.5" customHeight="1" x14ac:dyDescent="0.25">
      <c r="B13" s="8" t="s">
        <v>21</v>
      </c>
      <c r="C13" s="9" t="s">
        <v>27</v>
      </c>
      <c r="D13" s="9"/>
      <c r="E13" s="114">
        <v>26</v>
      </c>
      <c r="F13" s="83"/>
      <c r="G13" s="114">
        <v>13</v>
      </c>
      <c r="H13" s="83"/>
      <c r="I13" s="114">
        <v>262</v>
      </c>
      <c r="J13" s="83"/>
      <c r="K13" s="114">
        <v>3</v>
      </c>
      <c r="L13" s="83"/>
      <c r="M13" s="114">
        <v>3</v>
      </c>
      <c r="N13" s="83"/>
      <c r="O13" s="114">
        <v>281</v>
      </c>
      <c r="P13" s="83"/>
      <c r="Q13" s="114">
        <v>59</v>
      </c>
      <c r="R13" s="83"/>
      <c r="S13" s="114">
        <v>12</v>
      </c>
      <c r="T13" s="83"/>
      <c r="U13" s="114">
        <v>677</v>
      </c>
      <c r="V13" s="83"/>
      <c r="W13" s="114">
        <v>1227</v>
      </c>
      <c r="X13" s="83"/>
      <c r="Y13" s="114">
        <v>446</v>
      </c>
      <c r="Z13" s="83"/>
      <c r="AA13" s="114">
        <v>15</v>
      </c>
      <c r="AB13" s="114"/>
      <c r="AC13" s="114">
        <v>5</v>
      </c>
      <c r="AD13" s="83"/>
      <c r="AE13" s="114">
        <v>406</v>
      </c>
      <c r="AF13" s="83"/>
      <c r="AG13" s="114">
        <v>815</v>
      </c>
    </row>
    <row r="14" spans="2:33" ht="16.5" customHeight="1" x14ac:dyDescent="0.25">
      <c r="B14" s="10" t="s">
        <v>0</v>
      </c>
      <c r="C14" s="11" t="s">
        <v>22</v>
      </c>
      <c r="D14" s="9"/>
      <c r="E14" s="114">
        <v>1</v>
      </c>
      <c r="F14" s="83"/>
      <c r="G14" s="114">
        <v>84</v>
      </c>
      <c r="H14" s="83"/>
      <c r="I14" s="114">
        <v>145</v>
      </c>
      <c r="J14" s="83"/>
      <c r="K14" s="114">
        <v>3</v>
      </c>
      <c r="L14" s="83"/>
      <c r="M14" s="114">
        <v>0</v>
      </c>
      <c r="N14" s="83"/>
      <c r="O14" s="114">
        <v>34</v>
      </c>
      <c r="P14" s="83"/>
      <c r="Q14" s="114">
        <v>6</v>
      </c>
      <c r="R14" s="83"/>
      <c r="S14" s="114">
        <v>22</v>
      </c>
      <c r="T14" s="83"/>
      <c r="U14" s="114">
        <v>208</v>
      </c>
      <c r="V14" s="83"/>
      <c r="W14" s="114">
        <v>228</v>
      </c>
      <c r="X14" s="83"/>
      <c r="Y14" s="114">
        <v>187</v>
      </c>
      <c r="Z14" s="83"/>
      <c r="AA14" s="114">
        <v>9</v>
      </c>
      <c r="AB14" s="114"/>
      <c r="AC14" s="114">
        <v>9</v>
      </c>
      <c r="AD14" s="83"/>
      <c r="AE14" s="114">
        <v>45</v>
      </c>
      <c r="AF14" s="83"/>
      <c r="AG14" s="114">
        <v>125</v>
      </c>
    </row>
    <row r="15" spans="2:33" ht="16.5" customHeight="1" x14ac:dyDescent="0.25">
      <c r="B15" s="10" t="s">
        <v>1</v>
      </c>
      <c r="C15" s="11" t="s">
        <v>23</v>
      </c>
      <c r="D15" s="9"/>
      <c r="E15" s="114">
        <v>212</v>
      </c>
      <c r="F15" s="83"/>
      <c r="G15" s="114">
        <v>40</v>
      </c>
      <c r="H15" s="83"/>
      <c r="I15" s="114">
        <v>1080</v>
      </c>
      <c r="J15" s="83"/>
      <c r="K15" s="114">
        <v>8</v>
      </c>
      <c r="L15" s="83"/>
      <c r="M15" s="114">
        <v>6</v>
      </c>
      <c r="N15" s="83"/>
      <c r="O15" s="114">
        <v>540</v>
      </c>
      <c r="P15" s="83"/>
      <c r="Q15" s="114">
        <v>175</v>
      </c>
      <c r="R15" s="83"/>
      <c r="S15" s="114">
        <v>236</v>
      </c>
      <c r="T15" s="83"/>
      <c r="U15" s="114">
        <v>4185</v>
      </c>
      <c r="V15" s="83"/>
      <c r="W15" s="114">
        <v>6840</v>
      </c>
      <c r="X15" s="83"/>
      <c r="Y15" s="114">
        <v>3638</v>
      </c>
      <c r="Z15" s="83"/>
      <c r="AA15" s="114">
        <v>541</v>
      </c>
      <c r="AB15" s="114"/>
      <c r="AC15" s="114">
        <v>224</v>
      </c>
      <c r="AD15" s="83"/>
      <c r="AE15" s="114">
        <v>2379</v>
      </c>
      <c r="AF15" s="83"/>
      <c r="AG15" s="114">
        <v>4456</v>
      </c>
    </row>
    <row r="16" spans="2:33" ht="16.5" customHeight="1" x14ac:dyDescent="0.25">
      <c r="B16" s="8" t="s">
        <v>2</v>
      </c>
      <c r="C16" s="9" t="s">
        <v>30</v>
      </c>
      <c r="D16" s="9"/>
      <c r="E16" s="114">
        <v>3</v>
      </c>
      <c r="F16" s="83"/>
      <c r="G16" s="114">
        <v>34</v>
      </c>
      <c r="H16" s="83"/>
      <c r="I16" s="114">
        <v>74</v>
      </c>
      <c r="J16" s="83"/>
      <c r="K16" s="114">
        <v>0</v>
      </c>
      <c r="L16" s="83"/>
      <c r="M16" s="114">
        <v>0</v>
      </c>
      <c r="N16" s="83"/>
      <c r="O16" s="114">
        <v>15</v>
      </c>
      <c r="P16" s="83"/>
      <c r="Q16" s="114">
        <v>7</v>
      </c>
      <c r="R16" s="83"/>
      <c r="S16" s="114">
        <v>32</v>
      </c>
      <c r="T16" s="83"/>
      <c r="U16" s="114">
        <v>56</v>
      </c>
      <c r="V16" s="83"/>
      <c r="W16" s="114">
        <v>60</v>
      </c>
      <c r="X16" s="83"/>
      <c r="Y16" s="114">
        <v>38</v>
      </c>
      <c r="Z16" s="83"/>
      <c r="AA16" s="114">
        <v>32</v>
      </c>
      <c r="AB16" s="114"/>
      <c r="AC16" s="114">
        <v>96</v>
      </c>
      <c r="AD16" s="83"/>
      <c r="AE16" s="114">
        <v>88</v>
      </c>
      <c r="AF16" s="83"/>
      <c r="AG16" s="114">
        <v>69</v>
      </c>
    </row>
    <row r="17" spans="2:33" ht="16.5" customHeight="1" x14ac:dyDescent="0.25">
      <c r="B17" s="10" t="s">
        <v>3</v>
      </c>
      <c r="C17" s="11" t="s">
        <v>28</v>
      </c>
      <c r="D17" s="9"/>
      <c r="E17" s="114">
        <v>11</v>
      </c>
      <c r="F17" s="83"/>
      <c r="G17" s="114">
        <v>24</v>
      </c>
      <c r="H17" s="83"/>
      <c r="I17" s="114">
        <v>210</v>
      </c>
      <c r="J17" s="83"/>
      <c r="K17" s="114">
        <v>18</v>
      </c>
      <c r="L17" s="83"/>
      <c r="M17" s="114">
        <v>0</v>
      </c>
      <c r="N17" s="83"/>
      <c r="O17" s="114">
        <v>67</v>
      </c>
      <c r="P17" s="83"/>
      <c r="Q17" s="114">
        <v>147</v>
      </c>
      <c r="R17" s="83"/>
      <c r="S17" s="114">
        <v>99</v>
      </c>
      <c r="T17" s="83"/>
      <c r="U17" s="114">
        <v>251</v>
      </c>
      <c r="V17" s="83"/>
      <c r="W17" s="114">
        <v>355</v>
      </c>
      <c r="X17" s="83"/>
      <c r="Y17" s="114">
        <v>232</v>
      </c>
      <c r="Z17" s="83"/>
      <c r="AA17" s="114">
        <v>70</v>
      </c>
      <c r="AB17" s="114"/>
      <c r="AC17" s="114">
        <v>44</v>
      </c>
      <c r="AD17" s="83"/>
      <c r="AE17" s="114">
        <v>168</v>
      </c>
      <c r="AF17" s="83"/>
      <c r="AG17" s="114">
        <v>208</v>
      </c>
    </row>
    <row r="18" spans="2:33" ht="16.5" customHeight="1" x14ac:dyDescent="0.25">
      <c r="B18" s="8" t="s">
        <v>4</v>
      </c>
      <c r="C18" s="9" t="s">
        <v>24</v>
      </c>
      <c r="D18" s="9"/>
      <c r="E18" s="114">
        <v>20</v>
      </c>
      <c r="F18" s="83"/>
      <c r="G18" s="114">
        <v>1094</v>
      </c>
      <c r="H18" s="83"/>
      <c r="I18" s="114">
        <v>3046</v>
      </c>
      <c r="J18" s="83"/>
      <c r="K18" s="114">
        <v>32</v>
      </c>
      <c r="L18" s="83"/>
      <c r="M18" s="114">
        <v>2</v>
      </c>
      <c r="N18" s="83"/>
      <c r="O18" s="114">
        <v>371</v>
      </c>
      <c r="P18" s="83"/>
      <c r="Q18" s="114">
        <v>112</v>
      </c>
      <c r="R18" s="83"/>
      <c r="S18" s="114">
        <v>55</v>
      </c>
      <c r="T18" s="83"/>
      <c r="U18" s="114">
        <v>3006</v>
      </c>
      <c r="V18" s="83"/>
      <c r="W18" s="114">
        <v>3208</v>
      </c>
      <c r="X18" s="83"/>
      <c r="Y18" s="114">
        <v>1372</v>
      </c>
      <c r="Z18" s="83"/>
      <c r="AA18" s="114">
        <v>92</v>
      </c>
      <c r="AB18" s="114"/>
      <c r="AC18" s="114">
        <v>547</v>
      </c>
      <c r="AD18" s="83"/>
      <c r="AE18" s="114">
        <v>1282</v>
      </c>
      <c r="AF18" s="83"/>
      <c r="AG18" s="114">
        <v>2027</v>
      </c>
    </row>
    <row r="19" spans="2:33" ht="16.5" customHeight="1" x14ac:dyDescent="0.25">
      <c r="B19" s="8" t="s">
        <v>5</v>
      </c>
      <c r="C19" s="12" t="s">
        <v>176</v>
      </c>
      <c r="D19" s="12"/>
      <c r="E19" s="114">
        <v>324</v>
      </c>
      <c r="F19" s="83"/>
      <c r="G19" s="114">
        <v>34</v>
      </c>
      <c r="H19" s="83"/>
      <c r="I19" s="114">
        <v>1834</v>
      </c>
      <c r="J19" s="83"/>
      <c r="K19" s="114">
        <v>15</v>
      </c>
      <c r="L19" s="83"/>
      <c r="M19" s="114">
        <v>5</v>
      </c>
      <c r="N19" s="83"/>
      <c r="O19" s="114">
        <v>1425</v>
      </c>
      <c r="P19" s="83"/>
      <c r="Q19" s="114">
        <v>82</v>
      </c>
      <c r="R19" s="83"/>
      <c r="S19" s="114">
        <v>468</v>
      </c>
      <c r="T19" s="83"/>
      <c r="U19" s="114">
        <v>9591</v>
      </c>
      <c r="V19" s="83"/>
      <c r="W19" s="114">
        <v>9633</v>
      </c>
      <c r="X19" s="83"/>
      <c r="Y19" s="114">
        <v>2664</v>
      </c>
      <c r="Z19" s="83"/>
      <c r="AA19" s="114">
        <v>500</v>
      </c>
      <c r="AB19" s="114"/>
      <c r="AC19" s="114">
        <v>150</v>
      </c>
      <c r="AD19" s="83"/>
      <c r="AE19" s="114">
        <v>5814</v>
      </c>
      <c r="AF19" s="83"/>
      <c r="AG19" s="114">
        <v>10667</v>
      </c>
    </row>
    <row r="20" spans="2:33" ht="16.5" customHeight="1" x14ac:dyDescent="0.25">
      <c r="B20" s="8" t="s">
        <v>6</v>
      </c>
      <c r="C20" s="12" t="s">
        <v>25</v>
      </c>
      <c r="D20" s="12"/>
      <c r="E20" s="114">
        <v>12</v>
      </c>
      <c r="F20" s="83"/>
      <c r="G20" s="114">
        <v>11</v>
      </c>
      <c r="H20" s="83"/>
      <c r="I20" s="114">
        <v>185</v>
      </c>
      <c r="J20" s="83"/>
      <c r="K20" s="114">
        <v>0</v>
      </c>
      <c r="L20" s="83"/>
      <c r="M20" s="114">
        <v>1</v>
      </c>
      <c r="N20" s="83"/>
      <c r="O20" s="114">
        <v>146</v>
      </c>
      <c r="P20" s="83"/>
      <c r="Q20" s="114">
        <v>16</v>
      </c>
      <c r="R20" s="83"/>
      <c r="S20" s="114">
        <v>32</v>
      </c>
      <c r="T20" s="83"/>
      <c r="U20" s="114">
        <v>687</v>
      </c>
      <c r="V20" s="83"/>
      <c r="W20" s="114">
        <v>835</v>
      </c>
      <c r="X20" s="83"/>
      <c r="Y20" s="114">
        <v>198</v>
      </c>
      <c r="Z20" s="83"/>
      <c r="AA20" s="114">
        <v>28</v>
      </c>
      <c r="AB20" s="114"/>
      <c r="AC20" s="114">
        <v>21</v>
      </c>
      <c r="AD20" s="83"/>
      <c r="AE20" s="114">
        <v>460</v>
      </c>
      <c r="AF20" s="83"/>
      <c r="AG20" s="114">
        <v>1060</v>
      </c>
    </row>
    <row r="21" spans="2:33" ht="16.5" customHeight="1" x14ac:dyDescent="0.25">
      <c r="B21" s="8" t="s">
        <v>7</v>
      </c>
      <c r="C21" s="12" t="s">
        <v>35</v>
      </c>
      <c r="D21" s="12"/>
      <c r="E21" s="114">
        <v>160</v>
      </c>
      <c r="F21" s="83"/>
      <c r="G21" s="114">
        <v>2</v>
      </c>
      <c r="H21" s="83"/>
      <c r="I21" s="114">
        <v>441</v>
      </c>
      <c r="J21" s="83"/>
      <c r="K21" s="114">
        <v>3</v>
      </c>
      <c r="L21" s="83"/>
      <c r="M21" s="114">
        <v>2</v>
      </c>
      <c r="N21" s="83"/>
      <c r="O21" s="114">
        <v>584</v>
      </c>
      <c r="P21" s="83"/>
      <c r="Q21" s="114">
        <v>6</v>
      </c>
      <c r="R21" s="83"/>
      <c r="S21" s="114">
        <v>8</v>
      </c>
      <c r="T21" s="83"/>
      <c r="U21" s="114">
        <v>2298</v>
      </c>
      <c r="V21" s="83"/>
      <c r="W21" s="114">
        <v>3527</v>
      </c>
      <c r="X21" s="83"/>
      <c r="Y21" s="114">
        <v>645</v>
      </c>
      <c r="Z21" s="83"/>
      <c r="AA21" s="114">
        <v>15</v>
      </c>
      <c r="AB21" s="114"/>
      <c r="AC21" s="114">
        <v>32</v>
      </c>
      <c r="AD21" s="83"/>
      <c r="AE21" s="114">
        <v>1915</v>
      </c>
      <c r="AF21" s="83"/>
      <c r="AG21" s="114">
        <v>3663</v>
      </c>
    </row>
    <row r="22" spans="2:33" ht="16.5" customHeight="1" x14ac:dyDescent="0.25">
      <c r="B22" s="8" t="s">
        <v>8</v>
      </c>
      <c r="C22" s="13" t="s">
        <v>31</v>
      </c>
      <c r="D22" s="12"/>
      <c r="E22" s="114">
        <v>7</v>
      </c>
      <c r="F22" s="83"/>
      <c r="G22" s="114">
        <v>5</v>
      </c>
      <c r="H22" s="83"/>
      <c r="I22" s="114">
        <v>73</v>
      </c>
      <c r="J22" s="83"/>
      <c r="K22" s="114">
        <v>1</v>
      </c>
      <c r="L22" s="83"/>
      <c r="M22" s="114">
        <v>1</v>
      </c>
      <c r="N22" s="83"/>
      <c r="O22" s="114">
        <v>88</v>
      </c>
      <c r="P22" s="83"/>
      <c r="Q22" s="114">
        <v>42</v>
      </c>
      <c r="R22" s="83"/>
      <c r="S22" s="114">
        <v>47</v>
      </c>
      <c r="T22" s="83"/>
      <c r="U22" s="114">
        <v>303</v>
      </c>
      <c r="V22" s="83"/>
      <c r="W22" s="114">
        <v>269</v>
      </c>
      <c r="X22" s="83"/>
      <c r="Y22" s="114">
        <v>17</v>
      </c>
      <c r="Z22" s="83"/>
      <c r="AA22" s="114">
        <v>10</v>
      </c>
      <c r="AB22" s="114"/>
      <c r="AC22" s="114">
        <v>46</v>
      </c>
      <c r="AD22" s="83"/>
      <c r="AE22" s="114">
        <v>406</v>
      </c>
      <c r="AF22" s="83"/>
      <c r="AG22" s="114">
        <v>501</v>
      </c>
    </row>
    <row r="23" spans="2:33" ht="16.5" customHeight="1" x14ac:dyDescent="0.25">
      <c r="B23" s="8" t="s">
        <v>9</v>
      </c>
      <c r="C23" s="13" t="s">
        <v>32</v>
      </c>
      <c r="D23" s="12"/>
      <c r="E23" s="114">
        <v>12</v>
      </c>
      <c r="F23" s="83"/>
      <c r="G23" s="114">
        <v>2</v>
      </c>
      <c r="H23" s="83"/>
      <c r="I23" s="114">
        <v>47</v>
      </c>
      <c r="J23" s="83"/>
      <c r="K23" s="114">
        <v>0</v>
      </c>
      <c r="L23" s="83"/>
      <c r="M23" s="114">
        <v>0</v>
      </c>
      <c r="N23" s="83"/>
      <c r="O23" s="114">
        <v>95</v>
      </c>
      <c r="P23" s="83"/>
      <c r="Q23" s="114">
        <v>0</v>
      </c>
      <c r="R23" s="83"/>
      <c r="S23" s="114">
        <v>5</v>
      </c>
      <c r="T23" s="83"/>
      <c r="U23" s="114">
        <v>187</v>
      </c>
      <c r="V23" s="83"/>
      <c r="W23" s="114">
        <v>198</v>
      </c>
      <c r="X23" s="83"/>
      <c r="Y23" s="114">
        <v>6</v>
      </c>
      <c r="Z23" s="83"/>
      <c r="AA23" s="114">
        <v>2</v>
      </c>
      <c r="AB23" s="114"/>
      <c r="AC23" s="114">
        <v>3</v>
      </c>
      <c r="AD23" s="83"/>
      <c r="AE23" s="114">
        <v>339</v>
      </c>
      <c r="AF23" s="83"/>
      <c r="AG23" s="114">
        <v>641</v>
      </c>
    </row>
    <row r="24" spans="2:33" ht="16.5" customHeight="1" x14ac:dyDescent="0.25">
      <c r="B24" s="8" t="s">
        <v>10</v>
      </c>
      <c r="C24" s="13" t="s">
        <v>33</v>
      </c>
      <c r="D24" s="12"/>
      <c r="E24" s="114">
        <v>5</v>
      </c>
      <c r="F24" s="83"/>
      <c r="G24" s="114">
        <v>7</v>
      </c>
      <c r="H24" s="83"/>
      <c r="I24" s="114">
        <v>68</v>
      </c>
      <c r="J24" s="83"/>
      <c r="K24" s="114">
        <v>1</v>
      </c>
      <c r="L24" s="83"/>
      <c r="M24" s="114">
        <v>0</v>
      </c>
      <c r="N24" s="83"/>
      <c r="O24" s="114">
        <v>43</v>
      </c>
      <c r="P24" s="83"/>
      <c r="Q24" s="114">
        <v>4</v>
      </c>
      <c r="R24" s="83"/>
      <c r="S24" s="114">
        <v>1</v>
      </c>
      <c r="T24" s="83"/>
      <c r="U24" s="114">
        <v>251</v>
      </c>
      <c r="V24" s="83"/>
      <c r="W24" s="114">
        <v>228</v>
      </c>
      <c r="X24" s="83"/>
      <c r="Y24" s="114">
        <v>36</v>
      </c>
      <c r="Z24" s="83"/>
      <c r="AA24" s="114">
        <v>2</v>
      </c>
      <c r="AB24" s="114"/>
      <c r="AC24" s="114">
        <v>5</v>
      </c>
      <c r="AD24" s="83"/>
      <c r="AE24" s="114">
        <v>283</v>
      </c>
      <c r="AF24" s="83"/>
      <c r="AG24" s="114">
        <v>395</v>
      </c>
    </row>
    <row r="25" spans="2:33" ht="16.5" customHeight="1" x14ac:dyDescent="0.25">
      <c r="B25" s="8" t="s">
        <v>11</v>
      </c>
      <c r="C25" s="13" t="s">
        <v>36</v>
      </c>
      <c r="D25" s="12"/>
      <c r="E25" s="114">
        <v>32</v>
      </c>
      <c r="F25" s="83"/>
      <c r="G25" s="114">
        <v>12</v>
      </c>
      <c r="H25" s="83"/>
      <c r="I25" s="114">
        <v>279</v>
      </c>
      <c r="J25" s="83"/>
      <c r="K25" s="114">
        <v>4</v>
      </c>
      <c r="L25" s="83"/>
      <c r="M25" s="114">
        <v>3</v>
      </c>
      <c r="N25" s="83"/>
      <c r="O25" s="114">
        <v>202</v>
      </c>
      <c r="P25" s="83"/>
      <c r="Q25" s="114">
        <v>29</v>
      </c>
      <c r="R25" s="83"/>
      <c r="S25" s="114">
        <v>27</v>
      </c>
      <c r="T25" s="83"/>
      <c r="U25" s="114">
        <v>1042</v>
      </c>
      <c r="V25" s="83"/>
      <c r="W25" s="114">
        <v>929</v>
      </c>
      <c r="X25" s="83"/>
      <c r="Y25" s="114">
        <v>183</v>
      </c>
      <c r="Z25" s="83"/>
      <c r="AA25" s="114">
        <v>27</v>
      </c>
      <c r="AB25" s="114"/>
      <c r="AC25" s="114">
        <v>44</v>
      </c>
      <c r="AD25" s="83"/>
      <c r="AE25" s="114">
        <v>1309</v>
      </c>
      <c r="AF25" s="83"/>
      <c r="AG25" s="114">
        <v>1968</v>
      </c>
    </row>
    <row r="26" spans="2:33" ht="16.5" customHeight="1" x14ac:dyDescent="0.25">
      <c r="B26" s="8" t="s">
        <v>12</v>
      </c>
      <c r="C26" s="12" t="s">
        <v>34</v>
      </c>
      <c r="D26" s="12"/>
      <c r="E26" s="114">
        <v>13</v>
      </c>
      <c r="F26" s="83"/>
      <c r="G26" s="114">
        <v>23</v>
      </c>
      <c r="H26" s="83"/>
      <c r="I26" s="114">
        <v>188</v>
      </c>
      <c r="J26" s="83"/>
      <c r="K26" s="114">
        <v>0</v>
      </c>
      <c r="L26" s="83"/>
      <c r="M26" s="114">
        <v>0</v>
      </c>
      <c r="N26" s="83"/>
      <c r="O26" s="114">
        <v>88</v>
      </c>
      <c r="P26" s="83"/>
      <c r="Q26" s="114">
        <v>20</v>
      </c>
      <c r="R26" s="83"/>
      <c r="S26" s="114">
        <v>30</v>
      </c>
      <c r="T26" s="83"/>
      <c r="U26" s="114">
        <v>514</v>
      </c>
      <c r="V26" s="83"/>
      <c r="W26" s="114">
        <v>601</v>
      </c>
      <c r="X26" s="83"/>
      <c r="Y26" s="114">
        <v>146</v>
      </c>
      <c r="Z26" s="83"/>
      <c r="AA26" s="114">
        <v>19</v>
      </c>
      <c r="AB26" s="114"/>
      <c r="AC26" s="114">
        <v>40</v>
      </c>
      <c r="AD26" s="83"/>
      <c r="AE26" s="114">
        <v>504</v>
      </c>
      <c r="AF26" s="83"/>
      <c r="AG26" s="114">
        <v>746</v>
      </c>
    </row>
    <row r="27" spans="2:33" ht="16.5" customHeight="1" x14ac:dyDescent="0.25">
      <c r="B27" s="14" t="s">
        <v>13</v>
      </c>
      <c r="C27" s="15" t="s">
        <v>37</v>
      </c>
      <c r="D27" s="55"/>
      <c r="E27" s="114">
        <v>34</v>
      </c>
      <c r="F27" s="83"/>
      <c r="G27" s="114">
        <v>7</v>
      </c>
      <c r="H27" s="83"/>
      <c r="I27" s="114">
        <v>48</v>
      </c>
      <c r="J27" s="83"/>
      <c r="K27" s="114">
        <v>0</v>
      </c>
      <c r="L27" s="83"/>
      <c r="M27" s="114">
        <v>1</v>
      </c>
      <c r="N27" s="83"/>
      <c r="O27" s="114">
        <v>23</v>
      </c>
      <c r="P27" s="83"/>
      <c r="Q27" s="114">
        <v>16</v>
      </c>
      <c r="R27" s="83"/>
      <c r="S27" s="114">
        <v>12</v>
      </c>
      <c r="T27" s="83"/>
      <c r="U27" s="114">
        <v>99</v>
      </c>
      <c r="V27" s="83"/>
      <c r="W27" s="114">
        <v>117</v>
      </c>
      <c r="X27" s="83"/>
      <c r="Y27" s="114">
        <v>75</v>
      </c>
      <c r="Z27" s="83"/>
      <c r="AA27" s="114">
        <v>7</v>
      </c>
      <c r="AB27" s="114"/>
      <c r="AC27" s="114">
        <v>3</v>
      </c>
      <c r="AD27" s="83"/>
      <c r="AE27" s="114">
        <v>67</v>
      </c>
      <c r="AF27" s="83"/>
      <c r="AG27" s="114">
        <v>137</v>
      </c>
    </row>
    <row r="28" spans="2:33" ht="16.5" customHeight="1" x14ac:dyDescent="0.25">
      <c r="B28" s="8" t="s">
        <v>14</v>
      </c>
      <c r="C28" s="13" t="s">
        <v>26</v>
      </c>
      <c r="D28" s="12"/>
      <c r="E28" s="114">
        <v>10</v>
      </c>
      <c r="F28" s="83"/>
      <c r="G28" s="114">
        <v>0</v>
      </c>
      <c r="H28" s="83"/>
      <c r="I28" s="114">
        <v>39</v>
      </c>
      <c r="J28" s="83"/>
      <c r="K28" s="114">
        <v>0</v>
      </c>
      <c r="L28" s="83"/>
      <c r="M28" s="114">
        <v>0</v>
      </c>
      <c r="N28" s="83"/>
      <c r="O28" s="114">
        <v>72</v>
      </c>
      <c r="P28" s="83"/>
      <c r="Q28" s="114">
        <v>1</v>
      </c>
      <c r="R28" s="83"/>
      <c r="S28" s="114">
        <v>13</v>
      </c>
      <c r="T28" s="83"/>
      <c r="U28" s="114">
        <v>290</v>
      </c>
      <c r="V28" s="83"/>
      <c r="W28" s="114">
        <v>259</v>
      </c>
      <c r="X28" s="83"/>
      <c r="Y28" s="114">
        <v>44</v>
      </c>
      <c r="Z28" s="83"/>
      <c r="AA28" s="114">
        <v>13</v>
      </c>
      <c r="AB28" s="114"/>
      <c r="AC28" s="114">
        <v>2</v>
      </c>
      <c r="AD28" s="83"/>
      <c r="AE28" s="114">
        <v>320</v>
      </c>
      <c r="AF28" s="83"/>
      <c r="AG28" s="114">
        <v>495</v>
      </c>
    </row>
    <row r="29" spans="2:33" ht="16.5" customHeight="1" x14ac:dyDescent="0.25">
      <c r="B29" s="8" t="s">
        <v>15</v>
      </c>
      <c r="C29" s="13" t="s">
        <v>38</v>
      </c>
      <c r="D29" s="12"/>
      <c r="E29" s="114">
        <v>38</v>
      </c>
      <c r="F29" s="83"/>
      <c r="G29" s="114">
        <v>2</v>
      </c>
      <c r="H29" s="83"/>
      <c r="I29" s="114">
        <v>158</v>
      </c>
      <c r="J29" s="83"/>
      <c r="K29" s="114">
        <v>3</v>
      </c>
      <c r="L29" s="83"/>
      <c r="M29" s="114">
        <v>6</v>
      </c>
      <c r="N29" s="83"/>
      <c r="O29" s="114">
        <v>442</v>
      </c>
      <c r="P29" s="83"/>
      <c r="Q29" s="114">
        <v>6</v>
      </c>
      <c r="R29" s="83"/>
      <c r="S29" s="114">
        <v>130</v>
      </c>
      <c r="T29" s="83"/>
      <c r="U29" s="114">
        <v>1201</v>
      </c>
      <c r="V29" s="83"/>
      <c r="W29" s="114">
        <v>1712</v>
      </c>
      <c r="X29" s="83"/>
      <c r="Y29" s="114">
        <v>311</v>
      </c>
      <c r="Z29" s="83"/>
      <c r="AA29" s="114">
        <v>51</v>
      </c>
      <c r="AB29" s="114"/>
      <c r="AC29" s="114">
        <v>20</v>
      </c>
      <c r="AD29" s="83"/>
      <c r="AE29" s="114">
        <v>1343</v>
      </c>
      <c r="AF29" s="83"/>
      <c r="AG29" s="114">
        <v>2325</v>
      </c>
    </row>
    <row r="30" spans="2:33" ht="16.5" customHeight="1" x14ac:dyDescent="0.25">
      <c r="B30" s="8" t="s">
        <v>16</v>
      </c>
      <c r="C30" s="13" t="s">
        <v>39</v>
      </c>
      <c r="D30" s="12"/>
      <c r="E30" s="114">
        <v>14</v>
      </c>
      <c r="F30" s="83"/>
      <c r="G30" s="114">
        <v>0</v>
      </c>
      <c r="H30" s="83"/>
      <c r="I30" s="114">
        <v>54</v>
      </c>
      <c r="J30" s="83"/>
      <c r="K30" s="114">
        <v>0</v>
      </c>
      <c r="L30" s="83"/>
      <c r="M30" s="114">
        <v>1</v>
      </c>
      <c r="N30" s="83"/>
      <c r="O30" s="114">
        <v>39</v>
      </c>
      <c r="P30" s="83"/>
      <c r="Q30" s="114">
        <v>8</v>
      </c>
      <c r="R30" s="83"/>
      <c r="S30" s="114">
        <v>5</v>
      </c>
      <c r="T30" s="83"/>
      <c r="U30" s="114">
        <v>153</v>
      </c>
      <c r="V30" s="83"/>
      <c r="W30" s="114">
        <v>192</v>
      </c>
      <c r="X30" s="83"/>
      <c r="Y30" s="114">
        <v>51</v>
      </c>
      <c r="Z30" s="83"/>
      <c r="AA30" s="114">
        <v>0</v>
      </c>
      <c r="AB30" s="114"/>
      <c r="AC30" s="114">
        <v>7</v>
      </c>
      <c r="AD30" s="83"/>
      <c r="AE30" s="114">
        <v>172</v>
      </c>
      <c r="AF30" s="83"/>
      <c r="AG30" s="114">
        <v>263</v>
      </c>
    </row>
    <row r="31" spans="2:33" ht="16.5" customHeight="1" x14ac:dyDescent="0.25">
      <c r="B31" s="8" t="s">
        <v>17</v>
      </c>
      <c r="C31" s="13" t="s">
        <v>40</v>
      </c>
      <c r="D31" s="12"/>
      <c r="E31" s="114">
        <v>46</v>
      </c>
      <c r="F31" s="83"/>
      <c r="G31" s="114">
        <v>6</v>
      </c>
      <c r="H31" s="83"/>
      <c r="I31" s="114">
        <v>145</v>
      </c>
      <c r="J31" s="83"/>
      <c r="K31" s="114">
        <v>1</v>
      </c>
      <c r="L31" s="83"/>
      <c r="M31" s="114">
        <v>1</v>
      </c>
      <c r="N31" s="83"/>
      <c r="O31" s="114">
        <v>236</v>
      </c>
      <c r="P31" s="83"/>
      <c r="Q31" s="114">
        <v>3</v>
      </c>
      <c r="R31" s="83"/>
      <c r="S31" s="114">
        <v>4</v>
      </c>
      <c r="T31" s="83"/>
      <c r="U31" s="114">
        <v>846</v>
      </c>
      <c r="V31" s="83"/>
      <c r="W31" s="114">
        <v>1151</v>
      </c>
      <c r="X31" s="83"/>
      <c r="Y31" s="114">
        <v>336</v>
      </c>
      <c r="Z31" s="83"/>
      <c r="AA31" s="114">
        <v>32</v>
      </c>
      <c r="AB31" s="114"/>
      <c r="AC31" s="114">
        <v>14</v>
      </c>
      <c r="AD31" s="83"/>
      <c r="AE31" s="114">
        <v>1028</v>
      </c>
      <c r="AF31" s="83"/>
      <c r="AG31" s="114">
        <v>1647</v>
      </c>
    </row>
    <row r="32" spans="2:33" ht="16.5" customHeight="1" x14ac:dyDescent="0.25">
      <c r="B32" s="14" t="s">
        <v>18</v>
      </c>
      <c r="C32" s="15" t="s">
        <v>177</v>
      </c>
      <c r="D32" s="9"/>
      <c r="E32" s="114">
        <v>0</v>
      </c>
      <c r="F32" s="83"/>
      <c r="G32" s="114">
        <v>0</v>
      </c>
      <c r="H32" s="83"/>
      <c r="I32" s="114">
        <v>0</v>
      </c>
      <c r="J32" s="83"/>
      <c r="K32" s="114">
        <v>0</v>
      </c>
      <c r="L32" s="83"/>
      <c r="M32" s="114">
        <v>0</v>
      </c>
      <c r="N32" s="83"/>
      <c r="O32" s="114">
        <v>0</v>
      </c>
      <c r="P32" s="83"/>
      <c r="Q32" s="114">
        <v>0</v>
      </c>
      <c r="R32" s="83"/>
      <c r="S32" s="114">
        <v>0</v>
      </c>
      <c r="T32" s="83"/>
      <c r="U32" s="114">
        <v>0</v>
      </c>
      <c r="V32" s="83"/>
      <c r="W32" s="114">
        <v>0</v>
      </c>
      <c r="X32" s="83"/>
      <c r="Y32" s="114">
        <v>0</v>
      </c>
      <c r="Z32" s="83"/>
      <c r="AA32" s="114">
        <v>0</v>
      </c>
      <c r="AB32" s="114"/>
      <c r="AC32" s="114">
        <v>0</v>
      </c>
      <c r="AD32" s="83"/>
      <c r="AE32" s="114">
        <v>0</v>
      </c>
      <c r="AF32" s="83"/>
      <c r="AG32" s="114">
        <v>0</v>
      </c>
    </row>
    <row r="33" spans="2:33" ht="16.5" customHeight="1" x14ac:dyDescent="0.25">
      <c r="B33" s="14" t="s">
        <v>19</v>
      </c>
      <c r="C33" s="15" t="s">
        <v>175</v>
      </c>
      <c r="D33" s="9"/>
      <c r="E33" s="114">
        <v>0</v>
      </c>
      <c r="F33" s="83"/>
      <c r="G33" s="114">
        <v>0</v>
      </c>
      <c r="H33" s="83"/>
      <c r="I33" s="114">
        <v>0</v>
      </c>
      <c r="J33" s="83"/>
      <c r="K33" s="114">
        <v>0</v>
      </c>
      <c r="L33" s="83"/>
      <c r="M33" s="114">
        <v>0</v>
      </c>
      <c r="N33" s="83"/>
      <c r="O33" s="114">
        <v>1</v>
      </c>
      <c r="P33" s="83"/>
      <c r="Q33" s="114">
        <v>0</v>
      </c>
      <c r="R33" s="83"/>
      <c r="S33" s="114">
        <v>0</v>
      </c>
      <c r="T33" s="83"/>
      <c r="U33" s="114">
        <v>2</v>
      </c>
      <c r="V33" s="83"/>
      <c r="W33" s="114">
        <v>1</v>
      </c>
      <c r="X33" s="83"/>
      <c r="Y33" s="114">
        <v>0</v>
      </c>
      <c r="Z33" s="83"/>
      <c r="AA33" s="114">
        <v>0</v>
      </c>
      <c r="AB33" s="114"/>
      <c r="AC33" s="114">
        <v>0</v>
      </c>
      <c r="AD33" s="83"/>
      <c r="AE33" s="114">
        <v>5</v>
      </c>
      <c r="AF33" s="83"/>
      <c r="AG33" s="114">
        <v>5</v>
      </c>
    </row>
    <row r="34" spans="2:33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  <c r="T34" s="32"/>
      <c r="U34" s="35"/>
      <c r="V34" s="32"/>
      <c r="W34" s="35"/>
      <c r="X34" s="32"/>
      <c r="Y34" s="35"/>
      <c r="Z34" s="32"/>
      <c r="AA34" s="35"/>
      <c r="AB34" s="32"/>
      <c r="AC34" s="35"/>
      <c r="AD34" s="32"/>
      <c r="AE34" s="35"/>
      <c r="AF34" s="32"/>
      <c r="AG34" s="35"/>
    </row>
    <row r="35" spans="2:33" ht="5.25" customHeight="1" x14ac:dyDescent="0.2">
      <c r="C35" s="1"/>
      <c r="D35" s="9"/>
      <c r="F35" s="9"/>
      <c r="H35" s="9"/>
      <c r="J35" s="9"/>
      <c r="L35" s="9"/>
      <c r="N35" s="9"/>
      <c r="P35" s="9"/>
      <c r="R35" s="9"/>
      <c r="T35" s="9"/>
      <c r="V35" s="9"/>
      <c r="X35" s="9"/>
      <c r="Z35" s="9"/>
      <c r="AB35" s="9"/>
      <c r="AD35" s="9"/>
      <c r="AF35" s="9"/>
    </row>
    <row r="36" spans="2:33" x14ac:dyDescent="0.25">
      <c r="D36" s="12"/>
      <c r="F36" s="12"/>
      <c r="H36" s="12"/>
      <c r="J36" s="12"/>
      <c r="L36" s="12"/>
      <c r="N36" s="12"/>
      <c r="P36" s="12"/>
      <c r="R36" s="12"/>
      <c r="T36" s="12"/>
      <c r="V36" s="12"/>
      <c r="X36" s="12"/>
      <c r="Z36" s="12"/>
      <c r="AB36" s="12"/>
      <c r="AD36" s="12"/>
      <c r="AF36" s="12"/>
    </row>
    <row r="37" spans="2:33" x14ac:dyDescent="0.25">
      <c r="D37" s="12"/>
      <c r="F37" s="12"/>
      <c r="H37" s="12"/>
      <c r="J37" s="12"/>
      <c r="L37" s="12"/>
      <c r="N37" s="12"/>
      <c r="P37" s="12"/>
      <c r="R37" s="12"/>
      <c r="T37" s="12"/>
      <c r="V37" s="12"/>
      <c r="X37" s="12"/>
      <c r="Z37" s="12"/>
      <c r="AB37" s="12"/>
      <c r="AD37" s="12"/>
      <c r="AF37" s="12"/>
    </row>
    <row r="38" spans="2:33" x14ac:dyDescent="0.25">
      <c r="D38" s="12"/>
      <c r="F38" s="12"/>
      <c r="H38" s="12"/>
      <c r="J38" s="12"/>
      <c r="L38" s="12"/>
      <c r="N38" s="12"/>
      <c r="P38" s="12"/>
      <c r="R38" s="12"/>
      <c r="T38" s="12"/>
      <c r="V38" s="12"/>
      <c r="X38" s="12"/>
      <c r="Z38" s="12"/>
      <c r="AB38" s="12"/>
      <c r="AD38" s="12"/>
      <c r="AF38" s="12"/>
    </row>
    <row r="39" spans="2:33" x14ac:dyDescent="0.25">
      <c r="D39" s="12"/>
      <c r="F39" s="13"/>
      <c r="H39" s="13"/>
      <c r="J39" s="13"/>
      <c r="L39" s="13"/>
      <c r="N39" s="13"/>
      <c r="P39" s="13"/>
      <c r="R39" s="13"/>
      <c r="T39" s="13"/>
      <c r="V39" s="13"/>
      <c r="X39" s="13"/>
      <c r="Z39" s="13"/>
      <c r="AB39" s="13"/>
      <c r="AD39" s="13"/>
      <c r="AF39" s="13"/>
    </row>
    <row r="40" spans="2:33" x14ac:dyDescent="0.25">
      <c r="D40" s="12"/>
      <c r="F40" s="13"/>
      <c r="H40" s="13"/>
      <c r="J40" s="13"/>
      <c r="L40" s="13"/>
      <c r="N40" s="13"/>
      <c r="P40" s="13"/>
      <c r="R40" s="13"/>
      <c r="T40" s="13"/>
      <c r="V40" s="13"/>
      <c r="X40" s="13"/>
      <c r="Z40" s="13"/>
      <c r="AB40" s="13"/>
      <c r="AD40" s="13"/>
      <c r="AF40" s="13"/>
    </row>
    <row r="41" spans="2:33" x14ac:dyDescent="0.25">
      <c r="D41" s="12"/>
      <c r="F41" s="13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  <c r="AD41" s="13"/>
      <c r="AF41" s="13"/>
    </row>
    <row r="42" spans="2:33" x14ac:dyDescent="0.25">
      <c r="D42" s="12"/>
      <c r="F42" s="13"/>
      <c r="H42" s="13"/>
      <c r="J42" s="13"/>
      <c r="L42" s="13"/>
      <c r="N42" s="13"/>
      <c r="P42" s="13"/>
      <c r="R42" s="13"/>
      <c r="T42" s="13"/>
      <c r="V42" s="13"/>
      <c r="X42" s="13"/>
      <c r="Z42" s="13"/>
      <c r="AB42" s="13"/>
      <c r="AD42" s="13"/>
      <c r="AF42" s="13"/>
    </row>
    <row r="43" spans="2:33" x14ac:dyDescent="0.25">
      <c r="D43" s="12"/>
      <c r="F43" s="12"/>
      <c r="H43" s="12"/>
      <c r="J43" s="12"/>
      <c r="L43" s="12"/>
      <c r="N43" s="12"/>
      <c r="P43" s="12"/>
      <c r="R43" s="12"/>
      <c r="T43" s="12"/>
      <c r="V43" s="12"/>
      <c r="X43" s="12"/>
      <c r="Z43" s="12"/>
      <c r="AB43" s="12"/>
      <c r="AD43" s="12"/>
      <c r="AF43" s="12"/>
    </row>
    <row r="44" spans="2:33" x14ac:dyDescent="0.25">
      <c r="D44" s="12"/>
      <c r="F44" s="13"/>
      <c r="H44" s="13"/>
      <c r="J44" s="13"/>
      <c r="L44" s="13"/>
      <c r="N44" s="13"/>
      <c r="P44" s="13"/>
      <c r="R44" s="13"/>
      <c r="T44" s="13"/>
      <c r="V44" s="13"/>
      <c r="X44" s="13"/>
      <c r="Z44" s="13"/>
      <c r="AB44" s="13"/>
      <c r="AD44" s="13"/>
      <c r="AF44" s="13"/>
    </row>
    <row r="45" spans="2:33" x14ac:dyDescent="0.25">
      <c r="D45" s="12"/>
      <c r="F45" s="13"/>
      <c r="H45" s="13"/>
      <c r="J45" s="13"/>
      <c r="L45" s="13"/>
      <c r="N45" s="13"/>
      <c r="P45" s="13"/>
      <c r="R45" s="13"/>
      <c r="T45" s="13"/>
      <c r="V45" s="13"/>
      <c r="X45" s="13"/>
      <c r="Z45" s="13"/>
      <c r="AB45" s="13"/>
      <c r="AD45" s="13"/>
      <c r="AF45" s="13"/>
    </row>
    <row r="46" spans="2:33" x14ac:dyDescent="0.25">
      <c r="D46" s="12"/>
      <c r="F46" s="13"/>
      <c r="H46" s="13"/>
      <c r="J46" s="13"/>
      <c r="L46" s="13"/>
      <c r="N46" s="13"/>
      <c r="P46" s="13"/>
      <c r="R46" s="13"/>
      <c r="T46" s="13"/>
      <c r="V46" s="13"/>
      <c r="X46" s="13"/>
      <c r="Z46" s="13"/>
      <c r="AB46" s="13"/>
      <c r="AD46" s="13"/>
      <c r="AF46" s="13"/>
    </row>
    <row r="48" spans="2:33" x14ac:dyDescent="0.2">
      <c r="D48" s="19"/>
      <c r="F48" s="2"/>
      <c r="H48" s="2"/>
      <c r="J48" s="2"/>
      <c r="L48" s="2"/>
      <c r="N48" s="2"/>
      <c r="P48" s="2"/>
      <c r="R48" s="2"/>
      <c r="T48" s="2"/>
      <c r="V48" s="2"/>
      <c r="X48" s="2"/>
      <c r="Z48" s="2"/>
      <c r="AB48" s="2"/>
      <c r="AD48" s="2"/>
      <c r="AF48" s="2"/>
    </row>
    <row r="49" spans="4:32" x14ac:dyDescent="0.2">
      <c r="D49" s="20"/>
      <c r="F49" s="4"/>
      <c r="H49" s="4"/>
      <c r="J49" s="4"/>
      <c r="L49" s="4"/>
      <c r="N49" s="4"/>
      <c r="P49" s="4"/>
      <c r="R49" s="4"/>
      <c r="T49" s="4"/>
      <c r="V49" s="4"/>
      <c r="X49" s="4"/>
      <c r="Z49" s="4"/>
      <c r="AB49" s="4"/>
      <c r="AD49" s="4"/>
      <c r="AF49" s="4"/>
    </row>
    <row r="50" spans="4:32" x14ac:dyDescent="0.2">
      <c r="D50" s="20"/>
      <c r="F50" s="4"/>
      <c r="H50" s="4"/>
      <c r="J50" s="4"/>
      <c r="L50" s="4"/>
      <c r="N50" s="4"/>
      <c r="P50" s="4"/>
      <c r="R50" s="4"/>
      <c r="T50" s="4"/>
      <c r="V50" s="4"/>
      <c r="X50" s="4"/>
      <c r="Z50" s="4"/>
      <c r="AB50" s="4"/>
      <c r="AD50" s="4"/>
      <c r="AF50" s="4"/>
    </row>
  </sheetData>
  <mergeCells count="5">
    <mergeCell ref="B3:AG3"/>
    <mergeCell ref="B5:AG5"/>
    <mergeCell ref="B6:AG6"/>
    <mergeCell ref="B8:C10"/>
    <mergeCell ref="E8:AG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AF50"/>
  <sheetViews>
    <sheetView zoomScaleNormal="100" workbookViewId="0">
      <selection activeCell="B6" sqref="B6:AF6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7" style="28" customWidth="1"/>
    <col min="5" max="5" width="0.85546875" style="28" customWidth="1"/>
    <col min="6" max="6" width="6.28515625" style="28" customWidth="1"/>
    <col min="7" max="7" width="0.85546875" style="28" customWidth="1"/>
    <col min="8" max="8" width="7.42578125" style="28" customWidth="1"/>
    <col min="9" max="9" width="0.85546875" style="28" customWidth="1"/>
    <col min="10" max="10" width="7.140625" style="28" customWidth="1"/>
    <col min="11" max="11" width="0.85546875" style="28" customWidth="1"/>
    <col min="12" max="12" width="7.42578125" style="28" customWidth="1"/>
    <col min="13" max="13" width="0.85546875" style="28" customWidth="1"/>
    <col min="14" max="14" width="7.140625" style="28" customWidth="1"/>
    <col min="15" max="15" width="0.85546875" style="28" customWidth="1"/>
    <col min="16" max="16" width="7.28515625" style="28" customWidth="1"/>
    <col min="17" max="17" width="0.85546875" style="28" customWidth="1"/>
    <col min="18" max="18" width="6.28515625" style="28" customWidth="1"/>
    <col min="19" max="19" width="0.85546875" style="28" customWidth="1"/>
    <col min="20" max="20" width="7.42578125" style="28" customWidth="1"/>
    <col min="21" max="21" width="0.85546875" style="28" customWidth="1"/>
    <col min="22" max="22" width="7.140625" style="28" customWidth="1"/>
    <col min="23" max="23" width="0.85546875" style="28" customWidth="1"/>
    <col min="24" max="24" width="7.28515625" style="28" customWidth="1"/>
    <col min="25" max="25" width="0.85546875" style="28" customWidth="1"/>
    <col min="26" max="26" width="7" style="28" customWidth="1"/>
    <col min="27" max="27" width="0.85546875" style="28" customWidth="1"/>
    <col min="28" max="28" width="7.140625" style="28" customWidth="1"/>
    <col min="29" max="29" width="0.85546875" style="28" customWidth="1"/>
    <col min="30" max="30" width="6.85546875" style="28" customWidth="1"/>
    <col min="31" max="31" width="0.85546875" style="28" customWidth="1"/>
    <col min="32" max="32" width="7.5703125" style="28" customWidth="1"/>
    <col min="33" max="16384" width="9.140625" style="28"/>
  </cols>
  <sheetData>
    <row r="2" spans="2:32" ht="15" x14ac:dyDescent="0.25">
      <c r="B2" s="27"/>
      <c r="D2" s="27"/>
      <c r="F2" s="27"/>
      <c r="R2" s="27"/>
      <c r="AF2" s="27" t="s">
        <v>226</v>
      </c>
    </row>
    <row r="3" spans="2:32" ht="36" customHeight="1" x14ac:dyDescent="0.25">
      <c r="B3" s="178" t="s">
        <v>272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2:32" ht="3.75" customHeight="1" x14ac:dyDescent="0.25"/>
    <row r="5" spans="2:32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2:32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</row>
    <row r="7" spans="2:32" ht="3" customHeight="1" x14ac:dyDescent="0.25">
      <c r="D7" s="29"/>
      <c r="F7" s="29"/>
      <c r="H7" s="29"/>
      <c r="L7" s="29"/>
      <c r="R7" s="29"/>
      <c r="T7" s="29"/>
    </row>
    <row r="8" spans="2:32" ht="21.75" customHeight="1" x14ac:dyDescent="0.2">
      <c r="B8" s="186" t="s">
        <v>47</v>
      </c>
      <c r="C8" s="54"/>
      <c r="D8" s="187" t="s">
        <v>194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</row>
    <row r="9" spans="2:32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  <c r="AA9" s="49"/>
      <c r="AB9" s="53"/>
      <c r="AC9" s="49"/>
      <c r="AD9" s="53"/>
      <c r="AE9" s="49"/>
      <c r="AF9" s="53"/>
    </row>
    <row r="10" spans="2:32" s="31" customFormat="1" ht="88.5" customHeight="1" x14ac:dyDescent="0.2">
      <c r="B10" s="186"/>
      <c r="C10" s="54"/>
      <c r="D10" s="58" t="s">
        <v>257</v>
      </c>
      <c r="E10" s="59"/>
      <c r="F10" s="58" t="s">
        <v>258</v>
      </c>
      <c r="G10" s="59"/>
      <c r="H10" s="58" t="s">
        <v>259</v>
      </c>
      <c r="I10" s="59"/>
      <c r="J10" s="58" t="s">
        <v>260</v>
      </c>
      <c r="K10" s="59"/>
      <c r="L10" s="58" t="s">
        <v>261</v>
      </c>
      <c r="M10" s="59"/>
      <c r="N10" s="58" t="s">
        <v>262</v>
      </c>
      <c r="O10" s="59"/>
      <c r="P10" s="58" t="s">
        <v>263</v>
      </c>
      <c r="Q10" s="59"/>
      <c r="R10" s="58" t="s">
        <v>264</v>
      </c>
      <c r="S10" s="59"/>
      <c r="T10" s="58" t="s">
        <v>265</v>
      </c>
      <c r="U10" s="59"/>
      <c r="V10" s="58" t="s">
        <v>266</v>
      </c>
      <c r="W10" s="59"/>
      <c r="X10" s="58" t="s">
        <v>270</v>
      </c>
      <c r="Y10" s="59"/>
      <c r="Z10" s="58" t="s">
        <v>267</v>
      </c>
      <c r="AA10" s="59"/>
      <c r="AB10" s="58" t="s">
        <v>268</v>
      </c>
      <c r="AC10" s="59"/>
      <c r="AD10" s="58" t="s">
        <v>273</v>
      </c>
      <c r="AE10" s="59"/>
      <c r="AF10" s="58" t="s">
        <v>269</v>
      </c>
    </row>
    <row r="11" spans="2:32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32"/>
      <c r="K11" s="32"/>
      <c r="L11" s="42"/>
      <c r="M11" s="32"/>
      <c r="N11" s="32"/>
      <c r="O11" s="32"/>
      <c r="P11" s="32"/>
      <c r="Q11" s="32"/>
      <c r="R11" s="42"/>
      <c r="S11" s="32"/>
      <c r="T11" s="4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2:32" ht="15.75" customHeight="1" x14ac:dyDescent="0.25">
      <c r="B12" s="5" t="s">
        <v>20</v>
      </c>
      <c r="C12" s="43"/>
      <c r="D12" s="85">
        <v>980</v>
      </c>
      <c r="E12" s="80"/>
      <c r="F12" s="85">
        <v>1400</v>
      </c>
      <c r="G12" s="80"/>
      <c r="H12" s="85">
        <v>8376</v>
      </c>
      <c r="I12" s="80"/>
      <c r="J12" s="85">
        <v>92</v>
      </c>
      <c r="K12" s="80"/>
      <c r="L12" s="85">
        <v>32</v>
      </c>
      <c r="M12" s="80"/>
      <c r="N12" s="85">
        <v>4792</v>
      </c>
      <c r="O12" s="80"/>
      <c r="P12" s="85">
        <v>739</v>
      </c>
      <c r="Q12" s="80"/>
      <c r="R12" s="85">
        <v>1238</v>
      </c>
      <c r="S12" s="80"/>
      <c r="T12" s="85">
        <v>25847</v>
      </c>
      <c r="U12" s="80"/>
      <c r="V12" s="85">
        <v>31570</v>
      </c>
      <c r="W12" s="80"/>
      <c r="X12" s="85">
        <v>10625</v>
      </c>
      <c r="Y12" s="80"/>
      <c r="Z12" s="85">
        <v>1465</v>
      </c>
      <c r="AA12" s="80"/>
      <c r="AB12" s="85">
        <v>1312</v>
      </c>
      <c r="AC12" s="80"/>
      <c r="AD12" s="85">
        <v>18333</v>
      </c>
      <c r="AE12" s="80"/>
      <c r="AF12" s="85">
        <v>32213</v>
      </c>
    </row>
    <row r="13" spans="2:32" ht="15.75" customHeight="1" x14ac:dyDescent="0.25">
      <c r="B13" s="17" t="s">
        <v>48</v>
      </c>
      <c r="C13" s="9"/>
      <c r="D13" s="86">
        <v>95</v>
      </c>
      <c r="E13" s="80"/>
      <c r="F13" s="86">
        <v>146</v>
      </c>
      <c r="G13" s="80"/>
      <c r="H13" s="86">
        <v>757</v>
      </c>
      <c r="I13" s="80"/>
      <c r="J13" s="86">
        <v>4</v>
      </c>
      <c r="K13" s="80"/>
      <c r="L13" s="86">
        <v>1</v>
      </c>
      <c r="M13" s="80"/>
      <c r="N13" s="86">
        <v>138</v>
      </c>
      <c r="O13" s="80"/>
      <c r="P13" s="86">
        <v>50</v>
      </c>
      <c r="Q13" s="80"/>
      <c r="R13" s="86">
        <v>105</v>
      </c>
      <c r="S13" s="80"/>
      <c r="T13" s="86">
        <v>2526</v>
      </c>
      <c r="U13" s="80"/>
      <c r="V13" s="86">
        <v>4295</v>
      </c>
      <c r="W13" s="80"/>
      <c r="X13" s="86">
        <v>1292</v>
      </c>
      <c r="Y13" s="80"/>
      <c r="Z13" s="86">
        <v>98</v>
      </c>
      <c r="AA13" s="80"/>
      <c r="AB13" s="86">
        <v>161</v>
      </c>
      <c r="AC13" s="80"/>
      <c r="AD13" s="86">
        <v>1819</v>
      </c>
      <c r="AE13" s="80"/>
      <c r="AF13" s="86">
        <v>4147</v>
      </c>
    </row>
    <row r="14" spans="2:32" ht="15.75" customHeight="1" x14ac:dyDescent="0.25">
      <c r="B14" s="17" t="s">
        <v>49</v>
      </c>
      <c r="C14" s="9"/>
      <c r="D14" s="86">
        <v>9</v>
      </c>
      <c r="E14" s="80"/>
      <c r="F14" s="86">
        <v>24</v>
      </c>
      <c r="G14" s="80"/>
      <c r="H14" s="86">
        <v>248</v>
      </c>
      <c r="I14" s="80"/>
      <c r="J14" s="86">
        <v>4</v>
      </c>
      <c r="K14" s="80"/>
      <c r="L14" s="86">
        <v>3</v>
      </c>
      <c r="M14" s="80"/>
      <c r="N14" s="86">
        <v>25</v>
      </c>
      <c r="O14" s="80"/>
      <c r="P14" s="86">
        <v>6</v>
      </c>
      <c r="Q14" s="80"/>
      <c r="R14" s="86">
        <v>9</v>
      </c>
      <c r="S14" s="80"/>
      <c r="T14" s="86">
        <v>131</v>
      </c>
      <c r="U14" s="80"/>
      <c r="V14" s="86">
        <v>362</v>
      </c>
      <c r="W14" s="80"/>
      <c r="X14" s="86">
        <v>60</v>
      </c>
      <c r="Y14" s="80"/>
      <c r="Z14" s="86">
        <v>3</v>
      </c>
      <c r="AA14" s="80"/>
      <c r="AB14" s="86">
        <v>11</v>
      </c>
      <c r="AC14" s="80"/>
      <c r="AD14" s="86">
        <v>273</v>
      </c>
      <c r="AE14" s="80"/>
      <c r="AF14" s="86">
        <v>261</v>
      </c>
    </row>
    <row r="15" spans="2:32" ht="15.75" customHeight="1" x14ac:dyDescent="0.25">
      <c r="B15" s="17" t="s">
        <v>51</v>
      </c>
      <c r="C15" s="9"/>
      <c r="D15" s="86">
        <v>53</v>
      </c>
      <c r="E15" s="80"/>
      <c r="F15" s="86">
        <v>111</v>
      </c>
      <c r="G15" s="80"/>
      <c r="H15" s="86">
        <v>803</v>
      </c>
      <c r="I15" s="80"/>
      <c r="J15" s="86">
        <v>10</v>
      </c>
      <c r="K15" s="80"/>
      <c r="L15" s="86">
        <v>1</v>
      </c>
      <c r="M15" s="80"/>
      <c r="N15" s="86">
        <v>589</v>
      </c>
      <c r="O15" s="80"/>
      <c r="P15" s="86">
        <v>45</v>
      </c>
      <c r="Q15" s="80"/>
      <c r="R15" s="86">
        <v>70</v>
      </c>
      <c r="S15" s="80"/>
      <c r="T15" s="86">
        <v>1846</v>
      </c>
      <c r="U15" s="80"/>
      <c r="V15" s="86">
        <v>2694</v>
      </c>
      <c r="W15" s="80"/>
      <c r="X15" s="86">
        <v>1105</v>
      </c>
      <c r="Y15" s="80"/>
      <c r="Z15" s="86">
        <v>61</v>
      </c>
      <c r="AA15" s="80"/>
      <c r="AB15" s="86">
        <v>80</v>
      </c>
      <c r="AC15" s="80"/>
      <c r="AD15" s="86">
        <v>594</v>
      </c>
      <c r="AE15" s="80"/>
      <c r="AF15" s="86">
        <v>2614</v>
      </c>
    </row>
    <row r="16" spans="2:32" ht="15.75" customHeight="1" x14ac:dyDescent="0.25">
      <c r="B16" s="17" t="s">
        <v>50</v>
      </c>
      <c r="C16" s="9"/>
      <c r="D16" s="86">
        <v>16</v>
      </c>
      <c r="E16" s="80"/>
      <c r="F16" s="86">
        <v>53</v>
      </c>
      <c r="G16" s="80"/>
      <c r="H16" s="86">
        <v>169</v>
      </c>
      <c r="I16" s="80"/>
      <c r="J16" s="86">
        <v>1</v>
      </c>
      <c r="K16" s="80"/>
      <c r="L16" s="86">
        <v>1</v>
      </c>
      <c r="M16" s="80"/>
      <c r="N16" s="86">
        <v>119</v>
      </c>
      <c r="O16" s="80"/>
      <c r="P16" s="86">
        <v>10</v>
      </c>
      <c r="Q16" s="80"/>
      <c r="R16" s="86">
        <v>9</v>
      </c>
      <c r="S16" s="80"/>
      <c r="T16" s="86">
        <v>798</v>
      </c>
      <c r="U16" s="80"/>
      <c r="V16" s="86">
        <v>689</v>
      </c>
      <c r="W16" s="80"/>
      <c r="X16" s="86">
        <v>263</v>
      </c>
      <c r="Y16" s="80"/>
      <c r="Z16" s="86">
        <v>71</v>
      </c>
      <c r="AA16" s="80"/>
      <c r="AB16" s="86">
        <v>18</v>
      </c>
      <c r="AC16" s="80"/>
      <c r="AD16" s="86">
        <v>321</v>
      </c>
      <c r="AE16" s="80"/>
      <c r="AF16" s="86">
        <v>244</v>
      </c>
    </row>
    <row r="17" spans="2:32" ht="15.75" customHeight="1" x14ac:dyDescent="0.25">
      <c r="B17" s="17" t="s">
        <v>52</v>
      </c>
      <c r="C17" s="9"/>
      <c r="D17" s="86">
        <v>2</v>
      </c>
      <c r="E17" s="80"/>
      <c r="F17" s="86">
        <v>11</v>
      </c>
      <c r="G17" s="80"/>
      <c r="H17" s="86">
        <v>123</v>
      </c>
      <c r="I17" s="80"/>
      <c r="J17" s="86">
        <v>1</v>
      </c>
      <c r="K17" s="80"/>
      <c r="L17" s="86">
        <v>0</v>
      </c>
      <c r="M17" s="80"/>
      <c r="N17" s="86">
        <v>29</v>
      </c>
      <c r="O17" s="80"/>
      <c r="P17" s="86">
        <v>7</v>
      </c>
      <c r="Q17" s="80"/>
      <c r="R17" s="86">
        <v>15</v>
      </c>
      <c r="S17" s="80"/>
      <c r="T17" s="86">
        <v>171</v>
      </c>
      <c r="U17" s="80"/>
      <c r="V17" s="86">
        <v>176</v>
      </c>
      <c r="W17" s="80"/>
      <c r="X17" s="86">
        <v>64</v>
      </c>
      <c r="Y17" s="80"/>
      <c r="Z17" s="86">
        <v>8</v>
      </c>
      <c r="AA17" s="80"/>
      <c r="AB17" s="86">
        <v>7</v>
      </c>
      <c r="AC17" s="80"/>
      <c r="AD17" s="86">
        <v>164</v>
      </c>
      <c r="AE17" s="80"/>
      <c r="AF17" s="86">
        <v>425</v>
      </c>
    </row>
    <row r="18" spans="2:32" ht="15.75" customHeight="1" x14ac:dyDescent="0.25">
      <c r="B18" s="17" t="s">
        <v>53</v>
      </c>
      <c r="C18" s="9"/>
      <c r="D18" s="86">
        <v>15</v>
      </c>
      <c r="E18" s="80"/>
      <c r="F18" s="86">
        <v>53</v>
      </c>
      <c r="G18" s="80"/>
      <c r="H18" s="86">
        <v>463</v>
      </c>
      <c r="I18" s="80"/>
      <c r="J18" s="86">
        <v>1</v>
      </c>
      <c r="K18" s="80"/>
      <c r="L18" s="86">
        <v>0</v>
      </c>
      <c r="M18" s="80"/>
      <c r="N18" s="86">
        <v>480</v>
      </c>
      <c r="O18" s="80"/>
      <c r="P18" s="86">
        <v>30</v>
      </c>
      <c r="Q18" s="80"/>
      <c r="R18" s="86">
        <v>61</v>
      </c>
      <c r="S18" s="80"/>
      <c r="T18" s="86">
        <v>1418</v>
      </c>
      <c r="U18" s="80"/>
      <c r="V18" s="86">
        <v>1589</v>
      </c>
      <c r="W18" s="80"/>
      <c r="X18" s="86">
        <v>530</v>
      </c>
      <c r="Y18" s="80"/>
      <c r="Z18" s="86">
        <v>82</v>
      </c>
      <c r="AA18" s="80"/>
      <c r="AB18" s="86">
        <v>130</v>
      </c>
      <c r="AC18" s="80"/>
      <c r="AD18" s="86">
        <v>597</v>
      </c>
      <c r="AE18" s="80"/>
      <c r="AF18" s="86">
        <v>1548</v>
      </c>
    </row>
    <row r="19" spans="2:32" ht="15.75" customHeight="1" x14ac:dyDescent="0.25">
      <c r="B19" s="17" t="s">
        <v>54</v>
      </c>
      <c r="C19" s="12"/>
      <c r="D19" s="86">
        <v>7</v>
      </c>
      <c r="E19" s="80"/>
      <c r="F19" s="86">
        <v>20</v>
      </c>
      <c r="G19" s="80"/>
      <c r="H19" s="86">
        <v>116</v>
      </c>
      <c r="I19" s="80"/>
      <c r="J19" s="86">
        <v>3</v>
      </c>
      <c r="K19" s="80"/>
      <c r="L19" s="86">
        <v>3</v>
      </c>
      <c r="M19" s="80"/>
      <c r="N19" s="86">
        <v>35</v>
      </c>
      <c r="O19" s="80"/>
      <c r="P19" s="86">
        <v>12</v>
      </c>
      <c r="Q19" s="80"/>
      <c r="R19" s="86">
        <v>9</v>
      </c>
      <c r="S19" s="80"/>
      <c r="T19" s="86">
        <v>226</v>
      </c>
      <c r="U19" s="80"/>
      <c r="V19" s="86">
        <v>307</v>
      </c>
      <c r="W19" s="80"/>
      <c r="X19" s="86">
        <v>80</v>
      </c>
      <c r="Y19" s="80"/>
      <c r="Z19" s="86">
        <v>9</v>
      </c>
      <c r="AA19" s="80"/>
      <c r="AB19" s="86">
        <v>12</v>
      </c>
      <c r="AC19" s="80"/>
      <c r="AD19" s="86">
        <v>148</v>
      </c>
      <c r="AE19" s="80"/>
      <c r="AF19" s="86">
        <v>365</v>
      </c>
    </row>
    <row r="20" spans="2:32" ht="15.75" customHeight="1" x14ac:dyDescent="0.25">
      <c r="B20" s="17" t="s">
        <v>55</v>
      </c>
      <c r="C20" s="12"/>
      <c r="D20" s="86">
        <v>10</v>
      </c>
      <c r="E20" s="80"/>
      <c r="F20" s="86">
        <v>68</v>
      </c>
      <c r="G20" s="80"/>
      <c r="H20" s="86">
        <v>499</v>
      </c>
      <c r="I20" s="80"/>
      <c r="J20" s="86">
        <v>3</v>
      </c>
      <c r="K20" s="80"/>
      <c r="L20" s="86">
        <v>3</v>
      </c>
      <c r="M20" s="80"/>
      <c r="N20" s="86">
        <v>138</v>
      </c>
      <c r="O20" s="80"/>
      <c r="P20" s="86">
        <v>38</v>
      </c>
      <c r="Q20" s="80"/>
      <c r="R20" s="86">
        <v>61</v>
      </c>
      <c r="S20" s="80"/>
      <c r="T20" s="86">
        <v>1039</v>
      </c>
      <c r="U20" s="80"/>
      <c r="V20" s="86">
        <v>2182</v>
      </c>
      <c r="W20" s="80"/>
      <c r="X20" s="86">
        <v>308</v>
      </c>
      <c r="Y20" s="80"/>
      <c r="Z20" s="86">
        <v>44</v>
      </c>
      <c r="AA20" s="80"/>
      <c r="AB20" s="86">
        <v>75</v>
      </c>
      <c r="AC20" s="80"/>
      <c r="AD20" s="86">
        <v>785</v>
      </c>
      <c r="AE20" s="80"/>
      <c r="AF20" s="86">
        <v>1466</v>
      </c>
    </row>
    <row r="21" spans="2:32" ht="15.75" customHeight="1" x14ac:dyDescent="0.25">
      <c r="B21" s="17" t="s">
        <v>56</v>
      </c>
      <c r="C21" s="12"/>
      <c r="D21" s="86">
        <v>3</v>
      </c>
      <c r="E21" s="80"/>
      <c r="F21" s="86">
        <v>37</v>
      </c>
      <c r="G21" s="80"/>
      <c r="H21" s="86">
        <v>86</v>
      </c>
      <c r="I21" s="80"/>
      <c r="J21" s="86">
        <v>1</v>
      </c>
      <c r="K21" s="80"/>
      <c r="L21" s="86">
        <v>0</v>
      </c>
      <c r="M21" s="80"/>
      <c r="N21" s="86">
        <v>45</v>
      </c>
      <c r="O21" s="80"/>
      <c r="P21" s="86">
        <v>8</v>
      </c>
      <c r="Q21" s="80"/>
      <c r="R21" s="86">
        <v>10</v>
      </c>
      <c r="S21" s="80"/>
      <c r="T21" s="86">
        <v>279</v>
      </c>
      <c r="U21" s="80"/>
      <c r="V21" s="86">
        <v>283</v>
      </c>
      <c r="W21" s="80"/>
      <c r="X21" s="86">
        <v>122</v>
      </c>
      <c r="Y21" s="80"/>
      <c r="Z21" s="86">
        <v>26</v>
      </c>
      <c r="AA21" s="80"/>
      <c r="AB21" s="86">
        <v>17</v>
      </c>
      <c r="AC21" s="80"/>
      <c r="AD21" s="86">
        <v>139</v>
      </c>
      <c r="AE21" s="80"/>
      <c r="AF21" s="86">
        <v>805</v>
      </c>
    </row>
    <row r="22" spans="2:32" ht="15.75" customHeight="1" x14ac:dyDescent="0.25">
      <c r="B22" s="17" t="s">
        <v>57</v>
      </c>
      <c r="C22" s="12"/>
      <c r="D22" s="86">
        <v>260</v>
      </c>
      <c r="E22" s="80"/>
      <c r="F22" s="86">
        <v>108</v>
      </c>
      <c r="G22" s="80"/>
      <c r="H22" s="86">
        <v>734</v>
      </c>
      <c r="I22" s="80"/>
      <c r="J22" s="86">
        <v>3</v>
      </c>
      <c r="K22" s="80"/>
      <c r="L22" s="86">
        <v>2</v>
      </c>
      <c r="M22" s="80"/>
      <c r="N22" s="86">
        <v>474</v>
      </c>
      <c r="O22" s="80"/>
      <c r="P22" s="86">
        <v>57</v>
      </c>
      <c r="Q22" s="80"/>
      <c r="R22" s="86">
        <v>66</v>
      </c>
      <c r="S22" s="80"/>
      <c r="T22" s="86">
        <v>2043</v>
      </c>
      <c r="U22" s="80"/>
      <c r="V22" s="86">
        <v>1984</v>
      </c>
      <c r="W22" s="80"/>
      <c r="X22" s="86">
        <v>967</v>
      </c>
      <c r="Y22" s="80"/>
      <c r="Z22" s="86">
        <v>77</v>
      </c>
      <c r="AA22" s="80"/>
      <c r="AB22" s="86">
        <v>83</v>
      </c>
      <c r="AC22" s="80"/>
      <c r="AD22" s="86">
        <v>1193</v>
      </c>
      <c r="AE22" s="80"/>
      <c r="AF22" s="86">
        <v>1783</v>
      </c>
    </row>
    <row r="23" spans="2:32" ht="15.75" customHeight="1" x14ac:dyDescent="0.25">
      <c r="B23" s="17" t="s">
        <v>58</v>
      </c>
      <c r="C23" s="12"/>
      <c r="D23" s="86">
        <v>41</v>
      </c>
      <c r="E23" s="80"/>
      <c r="F23" s="86">
        <v>160</v>
      </c>
      <c r="G23" s="80"/>
      <c r="H23" s="86">
        <v>1056</v>
      </c>
      <c r="I23" s="80"/>
      <c r="J23" s="86">
        <v>30</v>
      </c>
      <c r="K23" s="80"/>
      <c r="L23" s="86">
        <v>7</v>
      </c>
      <c r="M23" s="80"/>
      <c r="N23" s="86">
        <v>810</v>
      </c>
      <c r="O23" s="80"/>
      <c r="P23" s="86">
        <v>182</v>
      </c>
      <c r="Q23" s="80"/>
      <c r="R23" s="86">
        <v>335</v>
      </c>
      <c r="S23" s="80"/>
      <c r="T23" s="86">
        <v>6319</v>
      </c>
      <c r="U23" s="80"/>
      <c r="V23" s="86">
        <v>5544</v>
      </c>
      <c r="W23" s="80"/>
      <c r="X23" s="86">
        <v>1925</v>
      </c>
      <c r="Y23" s="80"/>
      <c r="Z23" s="86">
        <v>249</v>
      </c>
      <c r="AA23" s="80"/>
      <c r="AB23" s="86">
        <v>247</v>
      </c>
      <c r="AC23" s="80"/>
      <c r="AD23" s="86">
        <v>6694</v>
      </c>
      <c r="AE23" s="80"/>
      <c r="AF23" s="86">
        <v>8068</v>
      </c>
    </row>
    <row r="24" spans="2:32" ht="15.75" customHeight="1" x14ac:dyDescent="0.25">
      <c r="B24" s="17" t="s">
        <v>59</v>
      </c>
      <c r="C24" s="12"/>
      <c r="D24" s="86">
        <v>5</v>
      </c>
      <c r="E24" s="80"/>
      <c r="F24" s="86">
        <v>4</v>
      </c>
      <c r="G24" s="80"/>
      <c r="H24" s="86">
        <v>57</v>
      </c>
      <c r="I24" s="80"/>
      <c r="J24" s="86">
        <v>0</v>
      </c>
      <c r="K24" s="80"/>
      <c r="L24" s="86">
        <v>0</v>
      </c>
      <c r="M24" s="80"/>
      <c r="N24" s="86">
        <v>43</v>
      </c>
      <c r="O24" s="80"/>
      <c r="P24" s="86">
        <v>19</v>
      </c>
      <c r="Q24" s="80"/>
      <c r="R24" s="86">
        <v>11</v>
      </c>
      <c r="S24" s="80"/>
      <c r="T24" s="86">
        <v>103</v>
      </c>
      <c r="U24" s="80"/>
      <c r="V24" s="86">
        <v>138</v>
      </c>
      <c r="W24" s="80"/>
      <c r="X24" s="86">
        <v>43</v>
      </c>
      <c r="Y24" s="80"/>
      <c r="Z24" s="86">
        <v>8</v>
      </c>
      <c r="AA24" s="80"/>
      <c r="AB24" s="86">
        <v>11</v>
      </c>
      <c r="AC24" s="80"/>
      <c r="AD24" s="86">
        <v>93</v>
      </c>
      <c r="AE24" s="80"/>
      <c r="AF24" s="86">
        <v>107</v>
      </c>
    </row>
    <row r="25" spans="2:32" ht="15.75" customHeight="1" x14ac:dyDescent="0.25">
      <c r="B25" s="17" t="s">
        <v>60</v>
      </c>
      <c r="C25" s="12"/>
      <c r="D25" s="86">
        <v>281</v>
      </c>
      <c r="E25" s="80"/>
      <c r="F25" s="86">
        <v>117</v>
      </c>
      <c r="G25" s="80"/>
      <c r="H25" s="86">
        <v>1082</v>
      </c>
      <c r="I25" s="80"/>
      <c r="J25" s="86">
        <v>11</v>
      </c>
      <c r="K25" s="80"/>
      <c r="L25" s="86">
        <v>7</v>
      </c>
      <c r="M25" s="80"/>
      <c r="N25" s="86">
        <v>320</v>
      </c>
      <c r="O25" s="80"/>
      <c r="P25" s="86">
        <v>64</v>
      </c>
      <c r="Q25" s="80"/>
      <c r="R25" s="86">
        <v>191</v>
      </c>
      <c r="S25" s="80"/>
      <c r="T25" s="86">
        <v>2957</v>
      </c>
      <c r="U25" s="80"/>
      <c r="V25" s="86">
        <v>4281</v>
      </c>
      <c r="W25" s="80"/>
      <c r="X25" s="86">
        <v>1374</v>
      </c>
      <c r="Y25" s="80"/>
      <c r="Z25" s="86">
        <v>278</v>
      </c>
      <c r="AA25" s="80"/>
      <c r="AB25" s="86">
        <v>165</v>
      </c>
      <c r="AC25" s="80"/>
      <c r="AD25" s="86">
        <v>1926</v>
      </c>
      <c r="AE25" s="80"/>
      <c r="AF25" s="86">
        <v>3816</v>
      </c>
    </row>
    <row r="26" spans="2:32" ht="15.75" customHeight="1" x14ac:dyDescent="0.25">
      <c r="B26" s="17" t="s">
        <v>61</v>
      </c>
      <c r="C26" s="12"/>
      <c r="D26" s="86">
        <v>17</v>
      </c>
      <c r="E26" s="80"/>
      <c r="F26" s="86">
        <v>65</v>
      </c>
      <c r="G26" s="80"/>
      <c r="H26" s="86">
        <v>666</v>
      </c>
      <c r="I26" s="80"/>
      <c r="J26" s="86">
        <v>3</v>
      </c>
      <c r="K26" s="80"/>
      <c r="L26" s="86">
        <v>1</v>
      </c>
      <c r="M26" s="80"/>
      <c r="N26" s="86">
        <v>955</v>
      </c>
      <c r="O26" s="80"/>
      <c r="P26" s="86">
        <v>63</v>
      </c>
      <c r="Q26" s="80"/>
      <c r="R26" s="86">
        <v>81</v>
      </c>
      <c r="S26" s="80"/>
      <c r="T26" s="86">
        <v>1652</v>
      </c>
      <c r="U26" s="80"/>
      <c r="V26" s="86">
        <v>1909</v>
      </c>
      <c r="W26" s="80"/>
      <c r="X26" s="86">
        <v>600</v>
      </c>
      <c r="Y26" s="80"/>
      <c r="Z26" s="86">
        <v>81</v>
      </c>
      <c r="AA26" s="80"/>
      <c r="AB26" s="86">
        <v>55</v>
      </c>
      <c r="AC26" s="80"/>
      <c r="AD26" s="86">
        <v>1194</v>
      </c>
      <c r="AE26" s="80"/>
      <c r="AF26" s="86">
        <v>1792</v>
      </c>
    </row>
    <row r="27" spans="2:32" ht="15.75" customHeight="1" x14ac:dyDescent="0.25">
      <c r="B27" s="17" t="s">
        <v>62</v>
      </c>
      <c r="C27" s="55"/>
      <c r="D27" s="86">
        <v>9</v>
      </c>
      <c r="E27" s="80"/>
      <c r="F27" s="86">
        <v>28</v>
      </c>
      <c r="G27" s="80"/>
      <c r="H27" s="86">
        <v>444</v>
      </c>
      <c r="I27" s="80"/>
      <c r="J27" s="86">
        <v>5</v>
      </c>
      <c r="K27" s="80"/>
      <c r="L27" s="86">
        <v>3</v>
      </c>
      <c r="M27" s="80"/>
      <c r="N27" s="86">
        <v>119</v>
      </c>
      <c r="O27" s="80"/>
      <c r="P27" s="86">
        <v>74</v>
      </c>
      <c r="Q27" s="80"/>
      <c r="R27" s="86">
        <v>94</v>
      </c>
      <c r="S27" s="80"/>
      <c r="T27" s="86">
        <v>925</v>
      </c>
      <c r="U27" s="80"/>
      <c r="V27" s="86">
        <v>1301</v>
      </c>
      <c r="W27" s="80"/>
      <c r="X27" s="86">
        <v>356</v>
      </c>
      <c r="Y27" s="80"/>
      <c r="Z27" s="86">
        <v>78</v>
      </c>
      <c r="AA27" s="80"/>
      <c r="AB27" s="86">
        <v>68</v>
      </c>
      <c r="AC27" s="80"/>
      <c r="AD27" s="86">
        <v>829</v>
      </c>
      <c r="AE27" s="80"/>
      <c r="AF27" s="86">
        <v>1139</v>
      </c>
    </row>
    <row r="28" spans="2:32" ht="15.75" customHeight="1" x14ac:dyDescent="0.25">
      <c r="B28" s="17" t="s">
        <v>63</v>
      </c>
      <c r="C28" s="12"/>
      <c r="D28" s="86">
        <v>9</v>
      </c>
      <c r="E28" s="80"/>
      <c r="F28" s="86">
        <v>60</v>
      </c>
      <c r="G28" s="80"/>
      <c r="H28" s="86">
        <v>341</v>
      </c>
      <c r="I28" s="80"/>
      <c r="J28" s="86">
        <v>2</v>
      </c>
      <c r="K28" s="80"/>
      <c r="L28" s="86">
        <v>0</v>
      </c>
      <c r="M28" s="80"/>
      <c r="N28" s="86">
        <v>68</v>
      </c>
      <c r="O28" s="80"/>
      <c r="P28" s="86">
        <v>15</v>
      </c>
      <c r="Q28" s="80"/>
      <c r="R28" s="86">
        <v>23</v>
      </c>
      <c r="S28" s="80"/>
      <c r="T28" s="86">
        <v>681</v>
      </c>
      <c r="U28" s="80"/>
      <c r="V28" s="86">
        <v>952</v>
      </c>
      <c r="W28" s="80"/>
      <c r="X28" s="86">
        <v>388</v>
      </c>
      <c r="Y28" s="80"/>
      <c r="Z28" s="86">
        <v>10</v>
      </c>
      <c r="AA28" s="80"/>
      <c r="AB28" s="86">
        <v>29</v>
      </c>
      <c r="AC28" s="80"/>
      <c r="AD28" s="86">
        <v>129</v>
      </c>
      <c r="AE28" s="80"/>
      <c r="AF28" s="86">
        <v>857</v>
      </c>
    </row>
    <row r="29" spans="2:32" ht="15.75" customHeight="1" x14ac:dyDescent="0.25">
      <c r="B29" s="17" t="s">
        <v>64</v>
      </c>
      <c r="C29" s="12"/>
      <c r="D29" s="86">
        <v>117</v>
      </c>
      <c r="E29" s="80"/>
      <c r="F29" s="86">
        <v>79</v>
      </c>
      <c r="G29" s="80"/>
      <c r="H29" s="86">
        <v>227</v>
      </c>
      <c r="I29" s="80"/>
      <c r="J29" s="86">
        <v>7</v>
      </c>
      <c r="K29" s="80"/>
      <c r="L29" s="86">
        <v>0</v>
      </c>
      <c r="M29" s="80"/>
      <c r="N29" s="86">
        <v>246</v>
      </c>
      <c r="O29" s="80"/>
      <c r="P29" s="86">
        <v>21</v>
      </c>
      <c r="Q29" s="80"/>
      <c r="R29" s="86">
        <v>31</v>
      </c>
      <c r="S29" s="80"/>
      <c r="T29" s="86">
        <v>792</v>
      </c>
      <c r="U29" s="80"/>
      <c r="V29" s="86">
        <v>807</v>
      </c>
      <c r="W29" s="80"/>
      <c r="X29" s="86">
        <v>471</v>
      </c>
      <c r="Y29" s="80"/>
      <c r="Z29" s="86">
        <v>86</v>
      </c>
      <c r="AA29" s="80"/>
      <c r="AB29" s="86">
        <v>24</v>
      </c>
      <c r="AC29" s="80"/>
      <c r="AD29" s="86">
        <v>449</v>
      </c>
      <c r="AE29" s="80"/>
      <c r="AF29" s="86">
        <v>451</v>
      </c>
    </row>
    <row r="30" spans="2:32" ht="15.75" customHeight="1" x14ac:dyDescent="0.25">
      <c r="B30" s="17" t="s">
        <v>65</v>
      </c>
      <c r="C30" s="12"/>
      <c r="D30" s="86">
        <v>31</v>
      </c>
      <c r="E30" s="80"/>
      <c r="F30" s="86">
        <v>256</v>
      </c>
      <c r="G30" s="80"/>
      <c r="H30" s="86">
        <v>505</v>
      </c>
      <c r="I30" s="80"/>
      <c r="J30" s="86">
        <v>3</v>
      </c>
      <c r="K30" s="80"/>
      <c r="L30" s="86">
        <v>0</v>
      </c>
      <c r="M30" s="80"/>
      <c r="N30" s="86">
        <v>159</v>
      </c>
      <c r="O30" s="80"/>
      <c r="P30" s="86">
        <v>38</v>
      </c>
      <c r="Q30" s="80"/>
      <c r="R30" s="86">
        <v>57</v>
      </c>
      <c r="S30" s="80"/>
      <c r="T30" s="86">
        <v>1941</v>
      </c>
      <c r="U30" s="80"/>
      <c r="V30" s="86">
        <v>2077</v>
      </c>
      <c r="W30" s="80"/>
      <c r="X30" s="86">
        <v>677</v>
      </c>
      <c r="Y30" s="80"/>
      <c r="Z30" s="86">
        <v>196</v>
      </c>
      <c r="AA30" s="80"/>
      <c r="AB30" s="86">
        <v>119</v>
      </c>
      <c r="AC30" s="80"/>
      <c r="AD30" s="86">
        <v>986</v>
      </c>
      <c r="AE30" s="80"/>
      <c r="AF30" s="86">
        <v>2325</v>
      </c>
    </row>
    <row r="31" spans="2:32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  <c r="AC31" s="35"/>
      <c r="AD31" s="32"/>
      <c r="AE31" s="35"/>
      <c r="AF31" s="32"/>
    </row>
    <row r="32" spans="2:32" x14ac:dyDescent="0.25">
      <c r="C32" s="9"/>
      <c r="E32" s="11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  <c r="AC32" s="11"/>
      <c r="AE32" s="11"/>
    </row>
    <row r="33" spans="3:31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  <c r="AC33" s="9"/>
      <c r="AE33" s="9"/>
    </row>
    <row r="34" spans="3:3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  <c r="AC34" s="11"/>
      <c r="AE34" s="11"/>
    </row>
    <row r="35" spans="3:31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  <c r="AC35" s="9"/>
      <c r="AE35" s="9"/>
    </row>
    <row r="36" spans="3:31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  <c r="AC36" s="12"/>
      <c r="AE36" s="12"/>
    </row>
    <row r="37" spans="3:31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  <c r="AC37" s="12"/>
      <c r="AE37" s="12"/>
    </row>
    <row r="38" spans="3:31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  <c r="AC38" s="12"/>
      <c r="AE38" s="12"/>
    </row>
    <row r="39" spans="3:31" x14ac:dyDescent="0.25">
      <c r="C39" s="12"/>
      <c r="E39" s="13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  <c r="AC39" s="13"/>
      <c r="AE39" s="13"/>
    </row>
    <row r="40" spans="3:31" x14ac:dyDescent="0.25">
      <c r="C40" s="12"/>
      <c r="E40" s="13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  <c r="AC40" s="13"/>
      <c r="AE40" s="13"/>
    </row>
    <row r="41" spans="3:31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  <c r="AC41" s="13"/>
      <c r="AE41" s="13"/>
    </row>
    <row r="42" spans="3:31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  <c r="AC42" s="13"/>
      <c r="AE42" s="13"/>
    </row>
    <row r="43" spans="3:31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  <c r="AC43" s="12"/>
      <c r="AE43" s="12"/>
    </row>
    <row r="44" spans="3:31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  <c r="AC44" s="13"/>
      <c r="AE44" s="13"/>
    </row>
    <row r="45" spans="3:31" x14ac:dyDescent="0.25">
      <c r="C45" s="12"/>
      <c r="E45" s="13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  <c r="AC45" s="13"/>
      <c r="AE45" s="13"/>
    </row>
    <row r="46" spans="3:31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  <c r="AC46" s="13"/>
      <c r="AE46" s="13"/>
    </row>
    <row r="48" spans="3:31" x14ac:dyDescent="0.2">
      <c r="C48" s="19"/>
      <c r="E48" s="2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  <c r="AC48" s="2"/>
      <c r="AE48" s="2"/>
    </row>
    <row r="49" spans="3:31" x14ac:dyDescent="0.2">
      <c r="C49" s="20"/>
      <c r="E49" s="4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  <c r="AC49" s="4"/>
      <c r="AE49" s="4"/>
    </row>
    <row r="50" spans="3:31" x14ac:dyDescent="0.2">
      <c r="C50" s="20"/>
      <c r="E50" s="4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  <c r="AC50" s="4"/>
      <c r="AE50" s="4"/>
    </row>
  </sheetData>
  <mergeCells count="5">
    <mergeCell ref="B3:AF3"/>
    <mergeCell ref="B5:AF5"/>
    <mergeCell ref="B6:AF6"/>
    <mergeCell ref="B8:B10"/>
    <mergeCell ref="D8:AF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O50"/>
  <sheetViews>
    <sheetView workbookViewId="0">
      <selection activeCell="B5" sqref="B5:O5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1.28515625" style="28" customWidth="1"/>
    <col min="6" max="6" width="0.85546875" style="28" customWidth="1"/>
    <col min="7" max="7" width="11.28515625" style="28" customWidth="1"/>
    <col min="8" max="8" width="0.85546875" style="28" customWidth="1"/>
    <col min="9" max="9" width="11.28515625" style="28" customWidth="1"/>
    <col min="10" max="10" width="0.85546875" style="28" customWidth="1"/>
    <col min="11" max="11" width="11.28515625" style="28" customWidth="1"/>
    <col min="12" max="12" width="0.85546875" style="28" customWidth="1"/>
    <col min="13" max="13" width="11.2851562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5" ht="15" x14ac:dyDescent="0.25">
      <c r="C2" s="27"/>
      <c r="E2" s="27"/>
      <c r="G2" s="27"/>
      <c r="O2" s="27" t="s">
        <v>227</v>
      </c>
    </row>
    <row r="3" spans="2:15" ht="28.5" customHeight="1" x14ac:dyDescent="0.25">
      <c r="B3" s="178" t="s">
        <v>279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2:15" ht="3.75" customHeight="1" x14ac:dyDescent="0.25"/>
    <row r="5" spans="2:15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2:15" ht="3" customHeight="1" x14ac:dyDescent="0.25">
      <c r="E7" s="29"/>
      <c r="G7" s="29"/>
      <c r="I7" s="29"/>
      <c r="K7" s="29"/>
      <c r="M7" s="29"/>
    </row>
    <row r="8" spans="2:15" ht="15.75" customHeight="1" x14ac:dyDescent="0.2">
      <c r="B8" s="186" t="s">
        <v>43</v>
      </c>
      <c r="C8" s="186"/>
      <c r="D8" s="54"/>
      <c r="E8" s="187" t="s">
        <v>280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</row>
    <row r="9" spans="2:15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</row>
    <row r="10" spans="2:15" s="31" customFormat="1" ht="70.5" customHeight="1" x14ac:dyDescent="0.2">
      <c r="B10" s="186"/>
      <c r="C10" s="186"/>
      <c r="D10" s="54"/>
      <c r="E10" s="58" t="s">
        <v>275</v>
      </c>
      <c r="F10" s="59"/>
      <c r="G10" s="58" t="s">
        <v>276</v>
      </c>
      <c r="H10" s="59"/>
      <c r="I10" s="58" t="s">
        <v>277</v>
      </c>
      <c r="J10" s="59"/>
      <c r="K10" s="58" t="s">
        <v>366</v>
      </c>
      <c r="L10" s="59"/>
      <c r="M10" s="58" t="s">
        <v>278</v>
      </c>
      <c r="N10" s="59"/>
      <c r="O10" s="58" t="s">
        <v>281</v>
      </c>
    </row>
    <row r="11" spans="2:15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32"/>
    </row>
    <row r="12" spans="2:15" ht="16.5" customHeight="1" x14ac:dyDescent="0.25">
      <c r="C12" s="5" t="s">
        <v>20</v>
      </c>
      <c r="D12" s="43"/>
      <c r="E12" s="85">
        <v>110480</v>
      </c>
      <c r="F12" s="79"/>
      <c r="G12" s="85">
        <v>140485</v>
      </c>
      <c r="H12" s="79"/>
      <c r="I12" s="85">
        <v>92495</v>
      </c>
      <c r="J12" s="79"/>
      <c r="K12" s="106">
        <v>118160</v>
      </c>
      <c r="L12" s="94"/>
      <c r="M12" s="106">
        <v>7208</v>
      </c>
      <c r="N12" s="94"/>
      <c r="O12" s="106">
        <v>32323</v>
      </c>
    </row>
    <row r="13" spans="2:15" ht="16.5" customHeight="1" x14ac:dyDescent="0.25">
      <c r="B13" s="8" t="s">
        <v>21</v>
      </c>
      <c r="C13" s="9" t="s">
        <v>27</v>
      </c>
      <c r="D13" s="9"/>
      <c r="E13" s="86">
        <v>3344</v>
      </c>
      <c r="F13" s="83"/>
      <c r="G13" s="86">
        <v>4136</v>
      </c>
      <c r="H13" s="83"/>
      <c r="I13" s="86">
        <v>2794</v>
      </c>
      <c r="J13" s="83">
        <v>9719</v>
      </c>
      <c r="K13" s="87">
        <v>3684</v>
      </c>
      <c r="L13" s="84"/>
      <c r="M13" s="87">
        <v>127</v>
      </c>
      <c r="N13" s="84"/>
      <c r="O13" s="87">
        <v>891</v>
      </c>
    </row>
    <row r="14" spans="2:15" ht="16.5" customHeight="1" x14ac:dyDescent="0.25">
      <c r="B14" s="10" t="s">
        <v>0</v>
      </c>
      <c r="C14" s="11" t="s">
        <v>22</v>
      </c>
      <c r="D14" s="9"/>
      <c r="E14" s="86">
        <v>397</v>
      </c>
      <c r="F14" s="83"/>
      <c r="G14" s="86">
        <v>506</v>
      </c>
      <c r="H14" s="83"/>
      <c r="I14" s="86">
        <v>305</v>
      </c>
      <c r="J14" s="83">
        <v>839</v>
      </c>
      <c r="K14" s="87">
        <v>451</v>
      </c>
      <c r="L14" s="84"/>
      <c r="M14" s="87">
        <v>39</v>
      </c>
      <c r="N14" s="84"/>
      <c r="O14" s="87">
        <v>171</v>
      </c>
    </row>
    <row r="15" spans="2:15" ht="16.5" customHeight="1" x14ac:dyDescent="0.25">
      <c r="B15" s="10" t="s">
        <v>1</v>
      </c>
      <c r="C15" s="11" t="s">
        <v>23</v>
      </c>
      <c r="D15" s="9"/>
      <c r="E15" s="86">
        <v>15069</v>
      </c>
      <c r="F15" s="83"/>
      <c r="G15" s="86">
        <v>19482</v>
      </c>
      <c r="H15" s="83"/>
      <c r="I15" s="86">
        <v>12504</v>
      </c>
      <c r="J15" s="83">
        <v>33723</v>
      </c>
      <c r="K15" s="87">
        <v>16849</v>
      </c>
      <c r="L15" s="84"/>
      <c r="M15" s="87">
        <v>1382</v>
      </c>
      <c r="N15" s="84"/>
      <c r="O15" s="87">
        <v>5314</v>
      </c>
    </row>
    <row r="16" spans="2:15" ht="16.5" customHeight="1" x14ac:dyDescent="0.25">
      <c r="B16" s="8" t="s">
        <v>2</v>
      </c>
      <c r="C16" s="9" t="s">
        <v>30</v>
      </c>
      <c r="D16" s="9"/>
      <c r="E16" s="86">
        <v>201</v>
      </c>
      <c r="F16" s="83"/>
      <c r="G16" s="86">
        <v>316</v>
      </c>
      <c r="H16" s="83"/>
      <c r="I16" s="86">
        <v>182</v>
      </c>
      <c r="J16" s="83">
        <v>395</v>
      </c>
      <c r="K16" s="87">
        <v>302</v>
      </c>
      <c r="L16" s="84"/>
      <c r="M16" s="87">
        <v>29</v>
      </c>
      <c r="N16" s="84"/>
      <c r="O16" s="87">
        <v>89</v>
      </c>
    </row>
    <row r="17" spans="2:15" ht="16.5" customHeight="1" x14ac:dyDescent="0.25">
      <c r="B17" s="10" t="s">
        <v>3</v>
      </c>
      <c r="C17" s="11" t="s">
        <v>28</v>
      </c>
      <c r="D17" s="9"/>
      <c r="E17" s="86">
        <v>743</v>
      </c>
      <c r="F17" s="83"/>
      <c r="G17" s="86">
        <v>873</v>
      </c>
      <c r="H17" s="83"/>
      <c r="I17" s="86">
        <v>657</v>
      </c>
      <c r="J17" s="83">
        <v>1166</v>
      </c>
      <c r="K17" s="87">
        <v>760</v>
      </c>
      <c r="L17" s="84"/>
      <c r="M17" s="87">
        <v>197</v>
      </c>
      <c r="N17" s="84"/>
      <c r="O17" s="87">
        <v>225</v>
      </c>
    </row>
    <row r="18" spans="2:15" ht="16.5" customHeight="1" x14ac:dyDescent="0.25">
      <c r="B18" s="8" t="s">
        <v>4</v>
      </c>
      <c r="C18" s="9" t="s">
        <v>24</v>
      </c>
      <c r="D18" s="9"/>
      <c r="E18" s="86">
        <v>9676</v>
      </c>
      <c r="F18" s="83"/>
      <c r="G18" s="86">
        <v>11997</v>
      </c>
      <c r="H18" s="83"/>
      <c r="I18" s="86">
        <v>7572</v>
      </c>
      <c r="J18" s="83">
        <v>30990</v>
      </c>
      <c r="K18" s="87">
        <v>10362</v>
      </c>
      <c r="L18" s="84"/>
      <c r="M18" s="87">
        <v>451</v>
      </c>
      <c r="N18" s="84"/>
      <c r="O18" s="87">
        <v>3023</v>
      </c>
    </row>
    <row r="19" spans="2:15" ht="16.5" customHeight="1" x14ac:dyDescent="0.25">
      <c r="B19" s="8" t="s">
        <v>5</v>
      </c>
      <c r="C19" s="12" t="s">
        <v>176</v>
      </c>
      <c r="D19" s="12"/>
      <c r="E19" s="86">
        <v>32761</v>
      </c>
      <c r="F19" s="83"/>
      <c r="G19" s="86">
        <v>42136</v>
      </c>
      <c r="H19" s="83"/>
      <c r="I19" s="86">
        <v>27908</v>
      </c>
      <c r="J19" s="83">
        <v>86126</v>
      </c>
      <c r="K19" s="87">
        <v>34247</v>
      </c>
      <c r="L19" s="84"/>
      <c r="M19" s="87">
        <v>1941</v>
      </c>
      <c r="N19" s="84"/>
      <c r="O19" s="87">
        <v>8550</v>
      </c>
    </row>
    <row r="20" spans="2:15" ht="16.5" customHeight="1" x14ac:dyDescent="0.25">
      <c r="B20" s="8" t="s">
        <v>6</v>
      </c>
      <c r="C20" s="12" t="s">
        <v>25</v>
      </c>
      <c r="D20" s="12"/>
      <c r="E20" s="86">
        <v>4247</v>
      </c>
      <c r="F20" s="83"/>
      <c r="G20" s="86">
        <v>5623</v>
      </c>
      <c r="H20" s="83"/>
      <c r="I20" s="86">
        <v>3769</v>
      </c>
      <c r="J20" s="83">
        <v>11408</v>
      </c>
      <c r="K20" s="87">
        <v>4947</v>
      </c>
      <c r="L20" s="84"/>
      <c r="M20" s="87">
        <v>288</v>
      </c>
      <c r="N20" s="84"/>
      <c r="O20" s="87">
        <v>1306</v>
      </c>
    </row>
    <row r="21" spans="2:15" ht="16.5" customHeight="1" x14ac:dyDescent="0.25">
      <c r="B21" s="8" t="s">
        <v>7</v>
      </c>
      <c r="C21" s="12" t="s">
        <v>35</v>
      </c>
      <c r="D21" s="12"/>
      <c r="E21" s="86">
        <v>11863</v>
      </c>
      <c r="F21" s="83"/>
      <c r="G21" s="86">
        <v>14666</v>
      </c>
      <c r="H21" s="83"/>
      <c r="I21" s="86">
        <v>9060</v>
      </c>
      <c r="J21" s="83">
        <v>30465</v>
      </c>
      <c r="K21" s="87">
        <v>12136</v>
      </c>
      <c r="L21" s="84"/>
      <c r="M21" s="87">
        <v>757</v>
      </c>
      <c r="N21" s="84"/>
      <c r="O21" s="87">
        <v>3538</v>
      </c>
    </row>
    <row r="22" spans="2:15" ht="16.5" customHeight="1" x14ac:dyDescent="0.25">
      <c r="B22" s="8" t="s">
        <v>8</v>
      </c>
      <c r="C22" s="13" t="s">
        <v>31</v>
      </c>
      <c r="D22" s="12"/>
      <c r="E22" s="86">
        <v>1789</v>
      </c>
      <c r="F22" s="83"/>
      <c r="G22" s="86">
        <v>2028</v>
      </c>
      <c r="H22" s="83"/>
      <c r="I22" s="86">
        <v>1514</v>
      </c>
      <c r="J22" s="83">
        <v>4076</v>
      </c>
      <c r="K22" s="87">
        <v>1769</v>
      </c>
      <c r="L22" s="84"/>
      <c r="M22" s="87">
        <v>114</v>
      </c>
      <c r="N22" s="84"/>
      <c r="O22" s="87">
        <v>541</v>
      </c>
    </row>
    <row r="23" spans="2:15" ht="16.5" customHeight="1" x14ac:dyDescent="0.25">
      <c r="B23" s="8" t="s">
        <v>9</v>
      </c>
      <c r="C23" s="13" t="s">
        <v>32</v>
      </c>
      <c r="D23" s="12"/>
      <c r="E23" s="86">
        <v>5237</v>
      </c>
      <c r="F23" s="83"/>
      <c r="G23" s="86">
        <v>6407</v>
      </c>
      <c r="H23" s="83"/>
      <c r="I23" s="86">
        <v>5033</v>
      </c>
      <c r="J23" s="83">
        <v>10099</v>
      </c>
      <c r="K23" s="87">
        <v>5070</v>
      </c>
      <c r="L23" s="84"/>
      <c r="M23" s="87">
        <v>528</v>
      </c>
      <c r="N23" s="84"/>
      <c r="O23" s="87">
        <v>1200</v>
      </c>
    </row>
    <row r="24" spans="2:15" ht="16.5" customHeight="1" x14ac:dyDescent="0.25">
      <c r="B24" s="8" t="s">
        <v>10</v>
      </c>
      <c r="C24" s="13" t="s">
        <v>33</v>
      </c>
      <c r="D24" s="12"/>
      <c r="E24" s="86">
        <v>1331</v>
      </c>
      <c r="F24" s="83"/>
      <c r="G24" s="86">
        <v>1743</v>
      </c>
      <c r="H24" s="83"/>
      <c r="I24" s="86">
        <v>1159</v>
      </c>
      <c r="J24" s="83">
        <v>5748</v>
      </c>
      <c r="K24" s="87">
        <v>1470</v>
      </c>
      <c r="L24" s="84"/>
      <c r="M24" s="87">
        <v>73</v>
      </c>
      <c r="N24" s="84"/>
      <c r="O24" s="87">
        <v>352</v>
      </c>
    </row>
    <row r="25" spans="2:15" ht="16.5" customHeight="1" x14ac:dyDescent="0.25">
      <c r="B25" s="8" t="s">
        <v>11</v>
      </c>
      <c r="C25" s="13" t="s">
        <v>36</v>
      </c>
      <c r="D25" s="12"/>
      <c r="E25" s="86">
        <v>5667</v>
      </c>
      <c r="F25" s="83"/>
      <c r="G25" s="86">
        <v>7367</v>
      </c>
      <c r="H25" s="83"/>
      <c r="I25" s="86">
        <v>4771</v>
      </c>
      <c r="J25" s="83">
        <v>18029</v>
      </c>
      <c r="K25" s="87">
        <v>6522</v>
      </c>
      <c r="L25" s="84"/>
      <c r="M25" s="87">
        <v>243</v>
      </c>
      <c r="N25" s="84"/>
      <c r="O25" s="87">
        <v>1738</v>
      </c>
    </row>
    <row r="26" spans="2:15" ht="16.5" customHeight="1" x14ac:dyDescent="0.25">
      <c r="B26" s="8" t="s">
        <v>12</v>
      </c>
      <c r="C26" s="12" t="s">
        <v>34</v>
      </c>
      <c r="D26" s="12"/>
      <c r="E26" s="86">
        <v>3221</v>
      </c>
      <c r="F26" s="83"/>
      <c r="G26" s="86">
        <v>3838</v>
      </c>
      <c r="H26" s="83"/>
      <c r="I26" s="86">
        <v>2623</v>
      </c>
      <c r="J26" s="83">
        <v>7821</v>
      </c>
      <c r="K26" s="87">
        <v>3084</v>
      </c>
      <c r="L26" s="84"/>
      <c r="M26" s="87">
        <v>150</v>
      </c>
      <c r="N26" s="84"/>
      <c r="O26" s="87">
        <v>864</v>
      </c>
    </row>
    <row r="27" spans="2:15" ht="16.5" customHeight="1" x14ac:dyDescent="0.25">
      <c r="B27" s="14" t="s">
        <v>13</v>
      </c>
      <c r="C27" s="15" t="s">
        <v>37</v>
      </c>
      <c r="D27" s="55"/>
      <c r="E27" s="86">
        <v>371</v>
      </c>
      <c r="F27" s="83"/>
      <c r="G27" s="86">
        <v>471</v>
      </c>
      <c r="H27" s="83"/>
      <c r="I27" s="86">
        <v>317</v>
      </c>
      <c r="J27" s="83">
        <v>766</v>
      </c>
      <c r="K27" s="87">
        <v>450</v>
      </c>
      <c r="L27" s="84"/>
      <c r="M27" s="87">
        <v>21</v>
      </c>
      <c r="N27" s="84"/>
      <c r="O27" s="87">
        <v>128</v>
      </c>
    </row>
    <row r="28" spans="2:15" ht="16.5" customHeight="1" x14ac:dyDescent="0.25">
      <c r="B28" s="8" t="s">
        <v>14</v>
      </c>
      <c r="C28" s="13" t="s">
        <v>26</v>
      </c>
      <c r="D28" s="12"/>
      <c r="E28" s="86">
        <v>1704</v>
      </c>
      <c r="F28" s="83"/>
      <c r="G28" s="86">
        <v>2278</v>
      </c>
      <c r="H28" s="83"/>
      <c r="I28" s="86">
        <v>1454</v>
      </c>
      <c r="J28" s="83">
        <v>3903</v>
      </c>
      <c r="K28" s="87">
        <v>1888</v>
      </c>
      <c r="L28" s="84"/>
      <c r="M28" s="87">
        <v>65</v>
      </c>
      <c r="N28" s="84"/>
      <c r="O28" s="87">
        <v>486</v>
      </c>
    </row>
    <row r="29" spans="2:15" ht="16.5" customHeight="1" x14ac:dyDescent="0.25">
      <c r="B29" s="8" t="s">
        <v>15</v>
      </c>
      <c r="C29" s="13" t="s">
        <v>38</v>
      </c>
      <c r="D29" s="12"/>
      <c r="E29" s="86">
        <v>7351</v>
      </c>
      <c r="F29" s="83"/>
      <c r="G29" s="86">
        <v>9264</v>
      </c>
      <c r="H29" s="83"/>
      <c r="I29" s="86">
        <v>6196</v>
      </c>
      <c r="J29" s="83">
        <v>14825</v>
      </c>
      <c r="K29" s="87">
        <v>7670</v>
      </c>
      <c r="L29" s="84"/>
      <c r="M29" s="87">
        <v>558</v>
      </c>
      <c r="N29" s="84"/>
      <c r="O29" s="87">
        <v>2380</v>
      </c>
    </row>
    <row r="30" spans="2:15" ht="16.5" customHeight="1" x14ac:dyDescent="0.25">
      <c r="B30" s="8" t="s">
        <v>16</v>
      </c>
      <c r="C30" s="13" t="s">
        <v>39</v>
      </c>
      <c r="D30" s="12"/>
      <c r="E30" s="86">
        <v>906</v>
      </c>
      <c r="F30" s="83"/>
      <c r="G30" s="86">
        <v>1108</v>
      </c>
      <c r="H30" s="83"/>
      <c r="I30" s="86">
        <v>759</v>
      </c>
      <c r="J30" s="83"/>
      <c r="K30" s="87">
        <v>912</v>
      </c>
      <c r="L30" s="84"/>
      <c r="M30" s="87">
        <v>49</v>
      </c>
      <c r="N30" s="84"/>
      <c r="O30" s="87">
        <v>236</v>
      </c>
    </row>
    <row r="31" spans="2:15" ht="16.5" customHeight="1" x14ac:dyDescent="0.25">
      <c r="B31" s="8" t="s">
        <v>17</v>
      </c>
      <c r="C31" s="13" t="s">
        <v>40</v>
      </c>
      <c r="D31" s="12"/>
      <c r="E31" s="86">
        <v>4595</v>
      </c>
      <c r="F31" s="83"/>
      <c r="G31" s="86">
        <v>6239</v>
      </c>
      <c r="H31" s="83"/>
      <c r="I31" s="86">
        <v>3911</v>
      </c>
      <c r="J31" s="83"/>
      <c r="K31" s="87">
        <v>5580</v>
      </c>
      <c r="L31" s="84"/>
      <c r="M31" s="87">
        <v>196</v>
      </c>
      <c r="N31" s="84"/>
      <c r="O31" s="87">
        <v>1291</v>
      </c>
    </row>
    <row r="32" spans="2:15" ht="16.5" customHeight="1" x14ac:dyDescent="0.25">
      <c r="B32" s="14" t="s">
        <v>18</v>
      </c>
      <c r="C32" s="15" t="s">
        <v>177</v>
      </c>
      <c r="D32" s="9"/>
      <c r="E32" s="86">
        <v>0</v>
      </c>
      <c r="F32" s="83"/>
      <c r="G32" s="86">
        <v>0</v>
      </c>
      <c r="H32" s="83"/>
      <c r="I32" s="86">
        <v>0</v>
      </c>
      <c r="J32" s="83"/>
      <c r="K32" s="87">
        <v>0</v>
      </c>
      <c r="L32" s="84"/>
      <c r="M32" s="87">
        <v>0</v>
      </c>
      <c r="N32" s="84"/>
      <c r="O32" s="87">
        <v>0</v>
      </c>
    </row>
    <row r="33" spans="2:15" ht="16.5" customHeight="1" x14ac:dyDescent="0.25">
      <c r="B33" s="14" t="s">
        <v>19</v>
      </c>
      <c r="C33" s="15" t="s">
        <v>175</v>
      </c>
      <c r="D33" s="9"/>
      <c r="E33" s="86">
        <v>7</v>
      </c>
      <c r="F33" s="83"/>
      <c r="G33" s="86">
        <v>7</v>
      </c>
      <c r="H33" s="83"/>
      <c r="I33" s="86">
        <v>7</v>
      </c>
      <c r="J33" s="83"/>
      <c r="K33" s="87">
        <v>7</v>
      </c>
      <c r="L33" s="84"/>
      <c r="M33" s="87">
        <v>0</v>
      </c>
      <c r="N33" s="84"/>
      <c r="O33" s="87">
        <v>0</v>
      </c>
    </row>
    <row r="34" spans="2:15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42"/>
      <c r="M34" s="63"/>
      <c r="N34" s="42"/>
      <c r="O34" s="35"/>
    </row>
    <row r="35" spans="2:15" ht="5.25" customHeight="1" x14ac:dyDescent="0.2">
      <c r="C35" s="1"/>
      <c r="D35" s="9"/>
      <c r="F35" s="9"/>
      <c r="H35" s="9"/>
      <c r="J35" s="9"/>
      <c r="L35" s="9"/>
      <c r="N35" s="9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2"/>
      <c r="H38" s="12"/>
      <c r="J38" s="12"/>
      <c r="L38" s="12"/>
      <c r="N38" s="12"/>
    </row>
    <row r="39" spans="2:15" x14ac:dyDescent="0.25">
      <c r="D39" s="12"/>
      <c r="F39" s="13"/>
      <c r="H39" s="13"/>
      <c r="J39" s="13"/>
      <c r="L39" s="13"/>
      <c r="N39" s="13"/>
    </row>
    <row r="40" spans="2:15" x14ac:dyDescent="0.25">
      <c r="D40" s="12"/>
      <c r="F40" s="13"/>
      <c r="H40" s="13"/>
      <c r="J40" s="13"/>
      <c r="L40" s="13"/>
      <c r="N40" s="13"/>
    </row>
    <row r="41" spans="2:15" x14ac:dyDescent="0.25">
      <c r="D41" s="12"/>
      <c r="F41" s="13"/>
      <c r="H41" s="13"/>
      <c r="J41" s="13"/>
      <c r="L41" s="13"/>
      <c r="N41" s="13"/>
    </row>
    <row r="42" spans="2:15" x14ac:dyDescent="0.25">
      <c r="D42" s="12"/>
      <c r="F42" s="13"/>
      <c r="H42" s="13"/>
      <c r="J42" s="13"/>
      <c r="L42" s="13"/>
      <c r="N42" s="13"/>
    </row>
    <row r="43" spans="2:15" x14ac:dyDescent="0.25">
      <c r="D43" s="12"/>
      <c r="F43" s="12"/>
      <c r="H43" s="12"/>
      <c r="J43" s="12"/>
      <c r="L43" s="12"/>
      <c r="N43" s="12"/>
    </row>
    <row r="44" spans="2:15" x14ac:dyDescent="0.25">
      <c r="D44" s="12"/>
      <c r="F44" s="13"/>
      <c r="H44" s="13"/>
      <c r="J44" s="13"/>
      <c r="L44" s="13"/>
      <c r="N44" s="13"/>
    </row>
    <row r="45" spans="2:15" x14ac:dyDescent="0.25">
      <c r="D45" s="12"/>
      <c r="F45" s="13"/>
      <c r="H45" s="13"/>
      <c r="J45" s="13"/>
      <c r="L45" s="13"/>
      <c r="N45" s="13"/>
    </row>
    <row r="46" spans="2:15" x14ac:dyDescent="0.25">
      <c r="D46" s="12"/>
      <c r="F46" s="13"/>
      <c r="H46" s="13"/>
      <c r="J46" s="13"/>
      <c r="L46" s="13"/>
      <c r="N46" s="13"/>
    </row>
    <row r="48" spans="2:15" x14ac:dyDescent="0.2">
      <c r="D48" s="19"/>
      <c r="F48" s="2"/>
      <c r="H48" s="2"/>
      <c r="J48" s="2"/>
      <c r="L48" s="2"/>
      <c r="N48" s="2"/>
    </row>
    <row r="49" spans="4:14" x14ac:dyDescent="0.2">
      <c r="D49" s="20"/>
      <c r="F49" s="4"/>
      <c r="H49" s="4"/>
      <c r="J49" s="4"/>
      <c r="L49" s="4"/>
      <c r="N49" s="4"/>
    </row>
    <row r="50" spans="4:14" x14ac:dyDescent="0.2">
      <c r="D50" s="20"/>
      <c r="F50" s="4"/>
      <c r="H50" s="4"/>
      <c r="J50" s="4"/>
      <c r="L50" s="4"/>
      <c r="N50" s="4"/>
    </row>
  </sheetData>
  <mergeCells count="5">
    <mergeCell ref="B3:O3"/>
    <mergeCell ref="B5:O5"/>
    <mergeCell ref="B6:O6"/>
    <mergeCell ref="B8:C10"/>
    <mergeCell ref="E8:O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N50"/>
  <sheetViews>
    <sheetView workbookViewId="0">
      <selection activeCell="B6" sqref="B6:N6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9.85546875" style="28" customWidth="1"/>
    <col min="5" max="5" width="0.85546875" style="28" customWidth="1"/>
    <col min="6" max="6" width="12.140625" style="28" customWidth="1"/>
    <col min="7" max="7" width="0.85546875" style="28" customWidth="1"/>
    <col min="8" max="8" width="12.140625" style="28" customWidth="1"/>
    <col min="9" max="9" width="0.85546875" style="28" customWidth="1"/>
    <col min="10" max="10" width="12.140625" style="28" customWidth="1"/>
    <col min="11" max="11" width="0.85546875" style="28" customWidth="1"/>
    <col min="12" max="12" width="12.140625" style="28" customWidth="1"/>
    <col min="13" max="13" width="0.85546875" style="28" customWidth="1"/>
    <col min="14" max="14" width="10.7109375" style="28" customWidth="1"/>
    <col min="15" max="16384" width="9.140625" style="28"/>
  </cols>
  <sheetData>
    <row r="2" spans="2:14" ht="15" x14ac:dyDescent="0.25">
      <c r="B2" s="27"/>
      <c r="D2" s="27"/>
      <c r="F2" s="27"/>
      <c r="N2" s="27" t="s">
        <v>238</v>
      </c>
    </row>
    <row r="3" spans="2:14" ht="36" customHeight="1" x14ac:dyDescent="0.25">
      <c r="B3" s="178" t="s">
        <v>283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2:14" ht="3.75" customHeight="1" x14ac:dyDescent="0.25"/>
    <row r="5" spans="2:14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2:14" ht="3" customHeight="1" x14ac:dyDescent="0.25">
      <c r="D7" s="29"/>
      <c r="F7" s="29"/>
      <c r="H7" s="29"/>
      <c r="J7" s="29"/>
    </row>
    <row r="8" spans="2:14" ht="21.75" customHeight="1" x14ac:dyDescent="0.2">
      <c r="B8" s="186" t="s">
        <v>47</v>
      </c>
      <c r="C8" s="54"/>
      <c r="D8" s="187" t="s">
        <v>280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</row>
    <row r="9" spans="2:14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</row>
    <row r="10" spans="2:14" s="31" customFormat="1" ht="88.5" customHeight="1" x14ac:dyDescent="0.2">
      <c r="B10" s="186"/>
      <c r="C10" s="54"/>
      <c r="D10" s="58" t="s">
        <v>275</v>
      </c>
      <c r="E10" s="59"/>
      <c r="F10" s="58" t="s">
        <v>276</v>
      </c>
      <c r="G10" s="59"/>
      <c r="H10" s="58" t="s">
        <v>277</v>
      </c>
      <c r="I10" s="59"/>
      <c r="J10" s="58" t="s">
        <v>366</v>
      </c>
      <c r="K10" s="59"/>
      <c r="L10" s="58" t="s">
        <v>278</v>
      </c>
      <c r="M10" s="59"/>
      <c r="N10" s="58" t="s">
        <v>281</v>
      </c>
    </row>
    <row r="11" spans="2:14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42"/>
      <c r="K11" s="32"/>
      <c r="L11" s="32"/>
      <c r="M11" s="32"/>
      <c r="N11" s="32"/>
    </row>
    <row r="12" spans="2:14" ht="21.75" customHeight="1" x14ac:dyDescent="0.25">
      <c r="B12" s="5" t="s">
        <v>20</v>
      </c>
      <c r="C12" s="43"/>
      <c r="D12" s="85">
        <v>110480</v>
      </c>
      <c r="E12" s="79"/>
      <c r="F12" s="85">
        <v>140485</v>
      </c>
      <c r="G12" s="79"/>
      <c r="H12" s="85">
        <v>92495</v>
      </c>
      <c r="I12" s="79"/>
      <c r="J12" s="106">
        <v>118160</v>
      </c>
      <c r="K12" s="94"/>
      <c r="L12" s="106">
        <v>7208</v>
      </c>
      <c r="M12" s="94"/>
      <c r="N12" s="106">
        <v>32323</v>
      </c>
    </row>
    <row r="13" spans="2:14" ht="21.75" customHeight="1" x14ac:dyDescent="0.25">
      <c r="B13" s="17" t="s">
        <v>48</v>
      </c>
      <c r="C13" s="9"/>
      <c r="D13" s="86">
        <v>7617</v>
      </c>
      <c r="E13" s="83"/>
      <c r="F13" s="86">
        <v>10949</v>
      </c>
      <c r="G13" s="83"/>
      <c r="H13" s="86">
        <v>6300</v>
      </c>
      <c r="I13" s="83"/>
      <c r="J13" s="87">
        <v>9288</v>
      </c>
      <c r="K13" s="84"/>
      <c r="L13" s="87">
        <v>491</v>
      </c>
      <c r="M13" s="84"/>
      <c r="N13" s="87">
        <v>4697</v>
      </c>
    </row>
    <row r="14" spans="2:14" ht="21.75" customHeight="1" x14ac:dyDescent="0.25">
      <c r="B14" s="17" t="s">
        <v>49</v>
      </c>
      <c r="C14" s="9"/>
      <c r="D14" s="86">
        <v>1710</v>
      </c>
      <c r="E14" s="83"/>
      <c r="F14" s="86">
        <v>2012</v>
      </c>
      <c r="G14" s="83"/>
      <c r="H14" s="86">
        <v>1577</v>
      </c>
      <c r="I14" s="83"/>
      <c r="J14" s="87">
        <v>1823</v>
      </c>
      <c r="K14" s="84"/>
      <c r="L14" s="87">
        <v>20</v>
      </c>
      <c r="M14" s="84"/>
      <c r="N14" s="87">
        <v>158</v>
      </c>
    </row>
    <row r="15" spans="2:14" ht="21.75" customHeight="1" x14ac:dyDescent="0.25">
      <c r="B15" s="17" t="s">
        <v>51</v>
      </c>
      <c r="C15" s="9"/>
      <c r="D15" s="86">
        <v>8901</v>
      </c>
      <c r="E15" s="83"/>
      <c r="F15" s="86">
        <v>11598</v>
      </c>
      <c r="G15" s="83"/>
      <c r="H15" s="86">
        <v>7084</v>
      </c>
      <c r="I15" s="83"/>
      <c r="J15" s="87">
        <v>10183</v>
      </c>
      <c r="K15" s="84"/>
      <c r="L15" s="87">
        <v>411</v>
      </c>
      <c r="M15" s="84"/>
      <c r="N15" s="87">
        <v>2214</v>
      </c>
    </row>
    <row r="16" spans="2:14" ht="21.75" customHeight="1" x14ac:dyDescent="0.25">
      <c r="B16" s="17" t="s">
        <v>50</v>
      </c>
      <c r="C16" s="9"/>
      <c r="D16" s="86">
        <v>1073</v>
      </c>
      <c r="E16" s="83"/>
      <c r="F16" s="86">
        <v>1880</v>
      </c>
      <c r="G16" s="83"/>
      <c r="H16" s="86">
        <v>644</v>
      </c>
      <c r="I16" s="83"/>
      <c r="J16" s="87">
        <v>1787</v>
      </c>
      <c r="K16" s="84"/>
      <c r="L16" s="87">
        <v>112</v>
      </c>
      <c r="M16" s="84"/>
      <c r="N16" s="87">
        <v>101</v>
      </c>
    </row>
    <row r="17" spans="2:14" ht="21.75" customHeight="1" x14ac:dyDescent="0.25">
      <c r="B17" s="17" t="s">
        <v>52</v>
      </c>
      <c r="C17" s="9"/>
      <c r="D17" s="86">
        <v>2933</v>
      </c>
      <c r="E17" s="83"/>
      <c r="F17" s="86">
        <v>3053</v>
      </c>
      <c r="G17" s="83"/>
      <c r="H17" s="86">
        <v>2667</v>
      </c>
      <c r="I17" s="83"/>
      <c r="J17" s="87">
        <v>2727</v>
      </c>
      <c r="K17" s="84"/>
      <c r="L17" s="87">
        <v>56</v>
      </c>
      <c r="M17" s="84"/>
      <c r="N17" s="87">
        <v>258</v>
      </c>
    </row>
    <row r="18" spans="2:14" ht="21.75" customHeight="1" x14ac:dyDescent="0.25">
      <c r="B18" s="17" t="s">
        <v>53</v>
      </c>
      <c r="C18" s="9"/>
      <c r="D18" s="86">
        <v>4662</v>
      </c>
      <c r="E18" s="83"/>
      <c r="F18" s="86">
        <v>5807</v>
      </c>
      <c r="G18" s="83"/>
      <c r="H18" s="86">
        <v>4016</v>
      </c>
      <c r="I18" s="83"/>
      <c r="J18" s="87">
        <v>4950</v>
      </c>
      <c r="K18" s="84"/>
      <c r="L18" s="87">
        <v>322</v>
      </c>
      <c r="M18" s="84"/>
      <c r="N18" s="87">
        <v>1714</v>
      </c>
    </row>
    <row r="19" spans="2:14" ht="21.75" customHeight="1" x14ac:dyDescent="0.25">
      <c r="B19" s="17" t="s">
        <v>54</v>
      </c>
      <c r="C19" s="12"/>
      <c r="D19" s="86">
        <v>2111</v>
      </c>
      <c r="E19" s="83"/>
      <c r="F19" s="86">
        <v>2650</v>
      </c>
      <c r="G19" s="83"/>
      <c r="H19" s="86">
        <v>1899</v>
      </c>
      <c r="I19" s="83"/>
      <c r="J19" s="87">
        <v>2147</v>
      </c>
      <c r="K19" s="84"/>
      <c r="L19" s="87">
        <v>56</v>
      </c>
      <c r="M19" s="84"/>
      <c r="N19" s="87">
        <v>686</v>
      </c>
    </row>
    <row r="20" spans="2:14" ht="21.75" customHeight="1" x14ac:dyDescent="0.25">
      <c r="B20" s="17" t="s">
        <v>55</v>
      </c>
      <c r="C20" s="12"/>
      <c r="D20" s="86">
        <v>6486</v>
      </c>
      <c r="E20" s="83"/>
      <c r="F20" s="86">
        <v>7904</v>
      </c>
      <c r="G20" s="83"/>
      <c r="H20" s="86">
        <v>5420</v>
      </c>
      <c r="I20" s="83"/>
      <c r="J20" s="87">
        <v>6214</v>
      </c>
      <c r="K20" s="84"/>
      <c r="L20" s="87">
        <v>454</v>
      </c>
      <c r="M20" s="84"/>
      <c r="N20" s="87">
        <v>1429</v>
      </c>
    </row>
    <row r="21" spans="2:14" ht="21.75" customHeight="1" x14ac:dyDescent="0.25">
      <c r="B21" s="17" t="s">
        <v>56</v>
      </c>
      <c r="C21" s="12"/>
      <c r="D21" s="86">
        <v>2041</v>
      </c>
      <c r="E21" s="83"/>
      <c r="F21" s="86">
        <v>2449</v>
      </c>
      <c r="G21" s="83"/>
      <c r="H21" s="86">
        <v>1877</v>
      </c>
      <c r="I21" s="83"/>
      <c r="J21" s="87">
        <v>2243</v>
      </c>
      <c r="K21" s="84"/>
      <c r="L21" s="87">
        <v>64</v>
      </c>
      <c r="M21" s="84"/>
      <c r="N21" s="87">
        <v>133</v>
      </c>
    </row>
    <row r="22" spans="2:14" ht="21.75" customHeight="1" x14ac:dyDescent="0.25">
      <c r="B22" s="17" t="s">
        <v>57</v>
      </c>
      <c r="C22" s="12"/>
      <c r="D22" s="86">
        <v>7219</v>
      </c>
      <c r="E22" s="83"/>
      <c r="F22" s="86">
        <v>8456</v>
      </c>
      <c r="G22" s="83"/>
      <c r="H22" s="86">
        <v>6100</v>
      </c>
      <c r="I22" s="83"/>
      <c r="J22" s="87">
        <v>6748</v>
      </c>
      <c r="K22" s="84"/>
      <c r="L22" s="87">
        <v>241</v>
      </c>
      <c r="M22" s="84"/>
      <c r="N22" s="87">
        <v>2908</v>
      </c>
    </row>
    <row r="23" spans="2:14" ht="21.75" customHeight="1" x14ac:dyDescent="0.25">
      <c r="B23" s="17" t="s">
        <v>58</v>
      </c>
      <c r="C23" s="12"/>
      <c r="D23" s="86">
        <v>25392</v>
      </c>
      <c r="E23" s="83"/>
      <c r="F23" s="86">
        <v>30406</v>
      </c>
      <c r="G23" s="83"/>
      <c r="H23" s="86">
        <v>22267</v>
      </c>
      <c r="I23" s="83"/>
      <c r="J23" s="87">
        <v>24546</v>
      </c>
      <c r="K23" s="84"/>
      <c r="L23" s="87">
        <v>1446</v>
      </c>
      <c r="M23" s="84"/>
      <c r="N23" s="87">
        <v>6188</v>
      </c>
    </row>
    <row r="24" spans="2:14" ht="21.75" customHeight="1" x14ac:dyDescent="0.25">
      <c r="B24" s="17" t="s">
        <v>59</v>
      </c>
      <c r="C24" s="12"/>
      <c r="D24" s="86">
        <v>1257</v>
      </c>
      <c r="E24" s="83"/>
      <c r="F24" s="86">
        <v>1421</v>
      </c>
      <c r="G24" s="83"/>
      <c r="H24" s="86">
        <v>1214</v>
      </c>
      <c r="I24" s="83"/>
      <c r="J24" s="87">
        <v>1285</v>
      </c>
      <c r="K24" s="84"/>
      <c r="L24" s="87">
        <v>18</v>
      </c>
      <c r="M24" s="84"/>
      <c r="N24" s="87">
        <v>216</v>
      </c>
    </row>
    <row r="25" spans="2:14" ht="21.75" customHeight="1" x14ac:dyDescent="0.25">
      <c r="B25" s="17" t="s">
        <v>60</v>
      </c>
      <c r="C25" s="12"/>
      <c r="D25" s="86">
        <v>17799</v>
      </c>
      <c r="E25" s="83"/>
      <c r="F25" s="86">
        <v>24772</v>
      </c>
      <c r="G25" s="83"/>
      <c r="H25" s="86">
        <v>13254</v>
      </c>
      <c r="I25" s="83"/>
      <c r="J25" s="87">
        <v>20224</v>
      </c>
      <c r="K25" s="84"/>
      <c r="L25" s="87">
        <v>2484</v>
      </c>
      <c r="M25" s="84"/>
      <c r="N25" s="87">
        <v>3968</v>
      </c>
    </row>
    <row r="26" spans="2:14" ht="21.75" customHeight="1" x14ac:dyDescent="0.25">
      <c r="B26" s="17" t="s">
        <v>61</v>
      </c>
      <c r="C26" s="12"/>
      <c r="D26" s="86">
        <v>6403</v>
      </c>
      <c r="E26" s="83"/>
      <c r="F26" s="86">
        <v>7218</v>
      </c>
      <c r="G26" s="83"/>
      <c r="H26" s="86">
        <v>5470</v>
      </c>
      <c r="I26" s="83"/>
      <c r="J26" s="87">
        <v>6310</v>
      </c>
      <c r="K26" s="84"/>
      <c r="L26" s="87">
        <v>161</v>
      </c>
      <c r="M26" s="84"/>
      <c r="N26" s="87">
        <v>1530</v>
      </c>
    </row>
    <row r="27" spans="2:14" ht="21.75" customHeight="1" x14ac:dyDescent="0.25">
      <c r="B27" s="17" t="s">
        <v>62</v>
      </c>
      <c r="C27" s="55"/>
      <c r="D27" s="86">
        <v>6450</v>
      </c>
      <c r="E27" s="83"/>
      <c r="F27" s="86">
        <v>7811</v>
      </c>
      <c r="G27" s="83"/>
      <c r="H27" s="86">
        <v>5771</v>
      </c>
      <c r="I27" s="83"/>
      <c r="J27" s="87">
        <v>6814</v>
      </c>
      <c r="K27" s="84"/>
      <c r="L27" s="87">
        <v>423</v>
      </c>
      <c r="M27" s="84"/>
      <c r="N27" s="87">
        <v>2505</v>
      </c>
    </row>
    <row r="28" spans="2:14" ht="21.75" customHeight="1" x14ac:dyDescent="0.25">
      <c r="B28" s="17" t="s">
        <v>63</v>
      </c>
      <c r="C28" s="12"/>
      <c r="D28" s="86">
        <v>3261</v>
      </c>
      <c r="E28" s="83"/>
      <c r="F28" s="86">
        <v>4656</v>
      </c>
      <c r="G28" s="83"/>
      <c r="H28" s="86">
        <v>2702</v>
      </c>
      <c r="I28" s="83"/>
      <c r="J28" s="87">
        <v>4281</v>
      </c>
      <c r="K28" s="84"/>
      <c r="L28" s="87">
        <v>76</v>
      </c>
      <c r="M28" s="84"/>
      <c r="N28" s="87">
        <v>2067</v>
      </c>
    </row>
    <row r="29" spans="2:14" ht="21.75" customHeight="1" x14ac:dyDescent="0.25">
      <c r="B29" s="17" t="s">
        <v>64</v>
      </c>
      <c r="C29" s="12"/>
      <c r="D29" s="86">
        <v>1531</v>
      </c>
      <c r="E29" s="83"/>
      <c r="F29" s="86">
        <v>2541</v>
      </c>
      <c r="G29" s="83"/>
      <c r="H29" s="86">
        <v>1198</v>
      </c>
      <c r="I29" s="83"/>
      <c r="J29" s="87">
        <v>2352</v>
      </c>
      <c r="K29" s="84"/>
      <c r="L29" s="87">
        <v>138</v>
      </c>
      <c r="M29" s="84"/>
      <c r="N29" s="87">
        <v>415</v>
      </c>
    </row>
    <row r="30" spans="2:14" ht="21.75" customHeight="1" x14ac:dyDescent="0.25">
      <c r="B30" s="17" t="s">
        <v>65</v>
      </c>
      <c r="C30" s="12"/>
      <c r="D30" s="86">
        <v>3634</v>
      </c>
      <c r="E30" s="83"/>
      <c r="F30" s="86">
        <v>4902</v>
      </c>
      <c r="G30" s="83"/>
      <c r="H30" s="86">
        <v>3035</v>
      </c>
      <c r="I30" s="83"/>
      <c r="J30" s="87">
        <v>4238</v>
      </c>
      <c r="K30" s="84"/>
      <c r="L30" s="87">
        <v>235</v>
      </c>
      <c r="M30" s="84"/>
      <c r="N30" s="87">
        <v>1136</v>
      </c>
    </row>
    <row r="31" spans="2:14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5"/>
      <c r="N31" s="32"/>
    </row>
    <row r="32" spans="2:14" x14ac:dyDescent="0.25">
      <c r="C32" s="9"/>
      <c r="E32" s="11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3"/>
      <c r="K39" s="13"/>
      <c r="M39" s="13"/>
    </row>
    <row r="40" spans="3:13" x14ac:dyDescent="0.25">
      <c r="C40" s="12"/>
      <c r="E40" s="13"/>
      <c r="G40" s="13"/>
      <c r="I40" s="13"/>
      <c r="K40" s="13"/>
      <c r="M40" s="13"/>
    </row>
    <row r="41" spans="3:13" x14ac:dyDescent="0.25">
      <c r="C41" s="12"/>
      <c r="E41" s="13"/>
      <c r="G41" s="13"/>
      <c r="I41" s="13"/>
      <c r="K41" s="13"/>
      <c r="M41" s="13"/>
    </row>
    <row r="42" spans="3:13" x14ac:dyDescent="0.25">
      <c r="C42" s="12"/>
      <c r="E42" s="13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3"/>
      <c r="K44" s="13"/>
      <c r="M44" s="13"/>
    </row>
    <row r="45" spans="3:13" x14ac:dyDescent="0.25">
      <c r="C45" s="12"/>
      <c r="E45" s="13"/>
      <c r="G45" s="13"/>
      <c r="I45" s="13"/>
      <c r="K45" s="13"/>
      <c r="M45" s="13"/>
    </row>
    <row r="46" spans="3:13" x14ac:dyDescent="0.25">
      <c r="C46" s="12"/>
      <c r="E46" s="13"/>
      <c r="G46" s="13"/>
      <c r="I46" s="13"/>
      <c r="K46" s="13"/>
      <c r="M46" s="13"/>
    </row>
    <row r="48" spans="3:13" x14ac:dyDescent="0.2">
      <c r="C48" s="19"/>
      <c r="E48" s="2"/>
      <c r="G48" s="2"/>
      <c r="I48" s="2"/>
      <c r="K48" s="2"/>
      <c r="M48" s="2"/>
    </row>
    <row r="49" spans="3:13" x14ac:dyDescent="0.2">
      <c r="C49" s="20"/>
      <c r="E49" s="4"/>
      <c r="G49" s="4"/>
      <c r="I49" s="4"/>
      <c r="K49" s="4"/>
      <c r="M49" s="4"/>
    </row>
    <row r="50" spans="3:13" x14ac:dyDescent="0.2">
      <c r="C50" s="20"/>
      <c r="E50" s="4"/>
      <c r="G50" s="4"/>
      <c r="I50" s="4"/>
      <c r="K50" s="4"/>
      <c r="M50" s="4"/>
    </row>
  </sheetData>
  <mergeCells count="5">
    <mergeCell ref="B3:N3"/>
    <mergeCell ref="B5:N5"/>
    <mergeCell ref="B6:N6"/>
    <mergeCell ref="B8:B10"/>
    <mergeCell ref="D8:N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O50"/>
  <sheetViews>
    <sheetView workbookViewId="0">
      <selection activeCell="B6" sqref="B6:O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4.140625" style="28" customWidth="1"/>
    <col min="6" max="6" width="0.85546875" style="28" customWidth="1"/>
    <col min="7" max="7" width="14.140625" style="28" customWidth="1"/>
    <col min="8" max="8" width="0.85546875" style="28" customWidth="1"/>
    <col min="9" max="9" width="14.140625" style="28" customWidth="1"/>
    <col min="10" max="10" width="0.85546875" style="28" customWidth="1"/>
    <col min="11" max="11" width="14.140625" style="28" customWidth="1"/>
    <col min="12" max="12" width="0.85546875" style="28" customWidth="1"/>
    <col min="13" max="13" width="14.14062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5" ht="15" x14ac:dyDescent="0.25">
      <c r="C2" s="27"/>
      <c r="E2" s="27"/>
      <c r="G2" s="27"/>
      <c r="O2" s="27" t="s">
        <v>240</v>
      </c>
    </row>
    <row r="3" spans="2:15" ht="28.5" customHeight="1" x14ac:dyDescent="0.25">
      <c r="B3" s="178" t="s">
        <v>285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2:15" ht="3.75" customHeight="1" x14ac:dyDescent="0.25"/>
    <row r="5" spans="2:15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2:15" ht="3" customHeight="1" x14ac:dyDescent="0.25">
      <c r="E7" s="29"/>
      <c r="G7" s="29"/>
      <c r="I7" s="29"/>
      <c r="K7" s="29"/>
      <c r="M7" s="29"/>
    </row>
    <row r="8" spans="2:15" ht="15.75" customHeight="1" x14ac:dyDescent="0.2">
      <c r="B8" s="186" t="s">
        <v>43</v>
      </c>
      <c r="C8" s="186"/>
      <c r="D8" s="54"/>
      <c r="E8" s="187" t="s">
        <v>280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</row>
    <row r="9" spans="2:15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</row>
    <row r="10" spans="2:15" s="31" customFormat="1" ht="112.5" customHeight="1" x14ac:dyDescent="0.2">
      <c r="B10" s="186"/>
      <c r="C10" s="186"/>
      <c r="D10" s="54"/>
      <c r="E10" s="58" t="s">
        <v>275</v>
      </c>
      <c r="F10" s="59"/>
      <c r="G10" s="58" t="s">
        <v>276</v>
      </c>
      <c r="H10" s="59"/>
      <c r="I10" s="58" t="s">
        <v>277</v>
      </c>
      <c r="J10" s="59"/>
      <c r="K10" s="58" t="s">
        <v>366</v>
      </c>
      <c r="L10" s="59"/>
      <c r="M10" s="58" t="s">
        <v>278</v>
      </c>
      <c r="N10" s="59"/>
      <c r="O10" s="58" t="s">
        <v>281</v>
      </c>
    </row>
    <row r="11" spans="2:15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32"/>
      <c r="K11" s="42"/>
      <c r="L11" s="32"/>
      <c r="M11" s="42"/>
      <c r="N11" s="32"/>
      <c r="O11" s="32"/>
    </row>
    <row r="12" spans="2:15" ht="16.5" customHeight="1" x14ac:dyDescent="0.25">
      <c r="C12" s="5" t="s">
        <v>20</v>
      </c>
      <c r="D12" s="43"/>
      <c r="E12" s="85">
        <v>338628.00000000274</v>
      </c>
      <c r="F12" s="91"/>
      <c r="G12" s="85">
        <v>1135154.0000000021</v>
      </c>
      <c r="H12" s="91"/>
      <c r="I12" s="106">
        <v>212473.99999999997</v>
      </c>
      <c r="J12" s="91"/>
      <c r="K12" s="106">
        <v>5304061.0000000279</v>
      </c>
      <c r="L12" s="149"/>
      <c r="M12" s="106">
        <v>97934.000000000247</v>
      </c>
      <c r="N12" s="149"/>
      <c r="O12" s="106">
        <v>486221.99999999412</v>
      </c>
    </row>
    <row r="13" spans="2:15" ht="16.5" customHeight="1" x14ac:dyDescent="0.25">
      <c r="B13" s="8" t="s">
        <v>21</v>
      </c>
      <c r="C13" s="9" t="s">
        <v>27</v>
      </c>
      <c r="D13" s="9"/>
      <c r="E13" s="86">
        <v>7932.0000000000118</v>
      </c>
      <c r="F13" s="83"/>
      <c r="G13" s="86">
        <v>18521.000000000011</v>
      </c>
      <c r="H13" s="83"/>
      <c r="I13" s="87">
        <v>1484.9999999999977</v>
      </c>
      <c r="J13" s="83"/>
      <c r="K13" s="87">
        <v>81261.999999999796</v>
      </c>
      <c r="L13" s="84"/>
      <c r="M13" s="87">
        <v>636.99999999999966</v>
      </c>
      <c r="N13" s="84"/>
      <c r="O13" s="87">
        <v>6298.9999999999927</v>
      </c>
    </row>
    <row r="14" spans="2:15" ht="16.5" customHeight="1" x14ac:dyDescent="0.25">
      <c r="B14" s="10" t="s">
        <v>0</v>
      </c>
      <c r="C14" s="11" t="s">
        <v>22</v>
      </c>
      <c r="D14" s="9"/>
      <c r="E14" s="86">
        <v>769</v>
      </c>
      <c r="F14" s="83"/>
      <c r="G14" s="86">
        <v>5520.9999999999955</v>
      </c>
      <c r="H14" s="83"/>
      <c r="I14" s="87">
        <v>718.00000000000011</v>
      </c>
      <c r="J14" s="83"/>
      <c r="K14" s="87">
        <v>27076.999999999975</v>
      </c>
      <c r="L14" s="84"/>
      <c r="M14" s="87">
        <v>551.00000000000011</v>
      </c>
      <c r="N14" s="84"/>
      <c r="O14" s="87">
        <v>2048.9999999999991</v>
      </c>
    </row>
    <row r="15" spans="2:15" ht="16.5" customHeight="1" x14ac:dyDescent="0.25">
      <c r="B15" s="10" t="s">
        <v>1</v>
      </c>
      <c r="C15" s="11" t="s">
        <v>23</v>
      </c>
      <c r="D15" s="9"/>
      <c r="E15" s="86">
        <v>63469.999999999702</v>
      </c>
      <c r="F15" s="83"/>
      <c r="G15" s="86">
        <v>306852.99999999703</v>
      </c>
      <c r="H15" s="83"/>
      <c r="I15" s="87">
        <v>104251.00000000009</v>
      </c>
      <c r="J15" s="83"/>
      <c r="K15" s="87">
        <v>1225498.0000000005</v>
      </c>
      <c r="L15" s="84"/>
      <c r="M15" s="87">
        <v>31024.000000000055</v>
      </c>
      <c r="N15" s="84"/>
      <c r="O15" s="87">
        <v>132181.99999999904</v>
      </c>
    </row>
    <row r="16" spans="2:15" ht="16.5" customHeight="1" x14ac:dyDescent="0.25">
      <c r="B16" s="8" t="s">
        <v>2</v>
      </c>
      <c r="C16" s="9" t="s">
        <v>30</v>
      </c>
      <c r="D16" s="9"/>
      <c r="E16" s="86">
        <v>331.99999999999972</v>
      </c>
      <c r="F16" s="83"/>
      <c r="G16" s="86">
        <v>4958.9999999999982</v>
      </c>
      <c r="H16" s="83"/>
      <c r="I16" s="87">
        <v>256.00000000000006</v>
      </c>
      <c r="J16" s="83"/>
      <c r="K16" s="87">
        <v>17612.999999999978</v>
      </c>
      <c r="L16" s="84"/>
      <c r="M16" s="87">
        <v>146</v>
      </c>
      <c r="N16" s="84"/>
      <c r="O16" s="87">
        <v>372.99999999999989</v>
      </c>
    </row>
    <row r="17" spans="2:15" ht="16.5" customHeight="1" x14ac:dyDescent="0.25">
      <c r="B17" s="10" t="s">
        <v>3</v>
      </c>
      <c r="C17" s="11" t="s">
        <v>28</v>
      </c>
      <c r="D17" s="9"/>
      <c r="E17" s="86">
        <v>2635.9999999999959</v>
      </c>
      <c r="F17" s="83"/>
      <c r="G17" s="86">
        <v>13846.000000000009</v>
      </c>
      <c r="H17" s="83"/>
      <c r="I17" s="87">
        <v>2547.9999999999991</v>
      </c>
      <c r="J17" s="83"/>
      <c r="K17" s="87">
        <v>75013.000000000218</v>
      </c>
      <c r="L17" s="84"/>
      <c r="M17" s="87">
        <v>1929</v>
      </c>
      <c r="N17" s="84"/>
      <c r="O17" s="87">
        <v>5088.99999999999</v>
      </c>
    </row>
    <row r="18" spans="2:15" ht="16.5" customHeight="1" x14ac:dyDescent="0.25">
      <c r="B18" s="8" t="s">
        <v>4</v>
      </c>
      <c r="C18" s="9" t="s">
        <v>24</v>
      </c>
      <c r="D18" s="9"/>
      <c r="E18" s="86">
        <v>32934.000000000044</v>
      </c>
      <c r="F18" s="83"/>
      <c r="G18" s="86">
        <v>75653.999999999985</v>
      </c>
      <c r="H18" s="83"/>
      <c r="I18" s="87">
        <v>5225.9999999999891</v>
      </c>
      <c r="J18" s="83"/>
      <c r="K18" s="87">
        <v>316185.00000000087</v>
      </c>
      <c r="L18" s="84"/>
      <c r="M18" s="87">
        <v>3545.0000000000018</v>
      </c>
      <c r="N18" s="84"/>
      <c r="O18" s="87">
        <v>28179.000000000018</v>
      </c>
    </row>
    <row r="19" spans="2:15" ht="16.5" customHeight="1" x14ac:dyDescent="0.25">
      <c r="B19" s="8" t="s">
        <v>5</v>
      </c>
      <c r="C19" s="12" t="s">
        <v>176</v>
      </c>
      <c r="D19" s="12"/>
      <c r="E19" s="86">
        <v>65465.999999999498</v>
      </c>
      <c r="F19" s="83"/>
      <c r="G19" s="86">
        <v>207666.99999999866</v>
      </c>
      <c r="H19" s="83"/>
      <c r="I19" s="87">
        <v>22525.000000000036</v>
      </c>
      <c r="J19" s="83"/>
      <c r="K19" s="87">
        <v>658774.99999999162</v>
      </c>
      <c r="L19" s="84"/>
      <c r="M19" s="87">
        <v>11732.999999999987</v>
      </c>
      <c r="N19" s="84"/>
      <c r="O19" s="87">
        <v>61521.999999999614</v>
      </c>
    </row>
    <row r="20" spans="2:15" ht="16.5" customHeight="1" x14ac:dyDescent="0.25">
      <c r="B20" s="8" t="s">
        <v>6</v>
      </c>
      <c r="C20" s="12" t="s">
        <v>25</v>
      </c>
      <c r="D20" s="12"/>
      <c r="E20" s="86">
        <v>12120.999999999995</v>
      </c>
      <c r="F20" s="83"/>
      <c r="G20" s="86">
        <v>62604.999999999811</v>
      </c>
      <c r="H20" s="83"/>
      <c r="I20" s="87">
        <v>18584.999999999985</v>
      </c>
      <c r="J20" s="83"/>
      <c r="K20" s="87">
        <v>532246.00000000035</v>
      </c>
      <c r="L20" s="84"/>
      <c r="M20" s="87">
        <v>6886.9999999999964</v>
      </c>
      <c r="N20" s="84"/>
      <c r="O20" s="87">
        <v>36816.999999999884</v>
      </c>
    </row>
    <row r="21" spans="2:15" ht="16.5" customHeight="1" x14ac:dyDescent="0.25">
      <c r="B21" s="8" t="s">
        <v>7</v>
      </c>
      <c r="C21" s="12" t="s">
        <v>35</v>
      </c>
      <c r="D21" s="12"/>
      <c r="E21" s="86">
        <v>31463.999999999993</v>
      </c>
      <c r="F21" s="83"/>
      <c r="G21" s="86">
        <v>74786.999999999767</v>
      </c>
      <c r="H21" s="83"/>
      <c r="I21" s="87">
        <v>5156.9999999999955</v>
      </c>
      <c r="J21" s="83"/>
      <c r="K21" s="87">
        <v>292516.99999999872</v>
      </c>
      <c r="L21" s="84"/>
      <c r="M21" s="87">
        <v>2921.9999999999991</v>
      </c>
      <c r="N21" s="84"/>
      <c r="O21" s="87">
        <v>30613.999999999949</v>
      </c>
    </row>
    <row r="22" spans="2:15" ht="16.5" customHeight="1" x14ac:dyDescent="0.25">
      <c r="B22" s="8" t="s">
        <v>8</v>
      </c>
      <c r="C22" s="13" t="s">
        <v>31</v>
      </c>
      <c r="D22" s="12"/>
      <c r="E22" s="86">
        <v>8141.9999999999982</v>
      </c>
      <c r="F22" s="83"/>
      <c r="G22" s="86">
        <v>26972.000000000033</v>
      </c>
      <c r="H22" s="83"/>
      <c r="I22" s="87">
        <v>2216.0000000000005</v>
      </c>
      <c r="J22" s="83"/>
      <c r="K22" s="87">
        <v>347730.00000000029</v>
      </c>
      <c r="L22" s="84"/>
      <c r="M22" s="87">
        <v>1532.0000000000005</v>
      </c>
      <c r="N22" s="84"/>
      <c r="O22" s="87">
        <v>43769.99999999992</v>
      </c>
    </row>
    <row r="23" spans="2:15" ht="16.5" customHeight="1" x14ac:dyDescent="0.25">
      <c r="B23" s="8" t="s">
        <v>9</v>
      </c>
      <c r="C23" s="13" t="s">
        <v>32</v>
      </c>
      <c r="D23" s="12"/>
      <c r="E23" s="86">
        <v>3291.999999999995</v>
      </c>
      <c r="F23" s="83"/>
      <c r="G23" s="86">
        <v>42978.000000000022</v>
      </c>
      <c r="H23" s="83"/>
      <c r="I23" s="87">
        <v>2927.9999999999982</v>
      </c>
      <c r="J23" s="83"/>
      <c r="K23" s="87">
        <v>373268.9999999982</v>
      </c>
      <c r="L23" s="84"/>
      <c r="M23" s="87">
        <v>2634.9999999999986</v>
      </c>
      <c r="N23" s="84"/>
      <c r="O23" s="87">
        <v>6153.9999999999973</v>
      </c>
    </row>
    <row r="24" spans="2:15" ht="16.5" customHeight="1" x14ac:dyDescent="0.25">
      <c r="B24" s="8" t="s">
        <v>10</v>
      </c>
      <c r="C24" s="13" t="s">
        <v>33</v>
      </c>
      <c r="D24" s="12"/>
      <c r="E24" s="86">
        <v>1036.9999999999998</v>
      </c>
      <c r="F24" s="83"/>
      <c r="G24" s="86">
        <v>5840.0000000000173</v>
      </c>
      <c r="H24" s="83"/>
      <c r="I24" s="87">
        <v>472.00000000000034</v>
      </c>
      <c r="J24" s="83"/>
      <c r="K24" s="87">
        <v>28478.000000000044</v>
      </c>
      <c r="L24" s="84"/>
      <c r="M24" s="87">
        <v>320.00000000000006</v>
      </c>
      <c r="N24" s="84"/>
      <c r="O24" s="87">
        <v>2084.9999999999986</v>
      </c>
    </row>
    <row r="25" spans="2:15" ht="16.5" customHeight="1" x14ac:dyDescent="0.25">
      <c r="B25" s="8" t="s">
        <v>11</v>
      </c>
      <c r="C25" s="13" t="s">
        <v>36</v>
      </c>
      <c r="D25" s="12"/>
      <c r="E25" s="86">
        <v>13588.999999999995</v>
      </c>
      <c r="F25" s="83"/>
      <c r="G25" s="86">
        <v>41813.999999999978</v>
      </c>
      <c r="H25" s="83"/>
      <c r="I25" s="87">
        <v>3680.0000000000055</v>
      </c>
      <c r="J25" s="83"/>
      <c r="K25" s="87">
        <v>225502.00000000154</v>
      </c>
      <c r="L25" s="84"/>
      <c r="M25" s="87">
        <v>1600.0000000000002</v>
      </c>
      <c r="N25" s="84"/>
      <c r="O25" s="87">
        <v>18587.999999999913</v>
      </c>
    </row>
    <row r="26" spans="2:15" ht="16.5" customHeight="1" x14ac:dyDescent="0.25">
      <c r="B26" s="8" t="s">
        <v>12</v>
      </c>
      <c r="C26" s="12" t="s">
        <v>34</v>
      </c>
      <c r="D26" s="12"/>
      <c r="E26" s="86">
        <v>63858.999999999927</v>
      </c>
      <c r="F26" s="83"/>
      <c r="G26" s="86">
        <v>65030.999999999927</v>
      </c>
      <c r="H26" s="83"/>
      <c r="I26" s="87">
        <v>5897.0000000000018</v>
      </c>
      <c r="J26" s="83"/>
      <c r="K26" s="87">
        <v>248444.00000000029</v>
      </c>
      <c r="L26" s="84"/>
      <c r="M26" s="87">
        <v>1071.0000000000002</v>
      </c>
      <c r="N26" s="84"/>
      <c r="O26" s="87">
        <v>33602.000000000029</v>
      </c>
    </row>
    <row r="27" spans="2:15" ht="16.5" customHeight="1" x14ac:dyDescent="0.25">
      <c r="B27" s="14" t="s">
        <v>13</v>
      </c>
      <c r="C27" s="15" t="s">
        <v>37</v>
      </c>
      <c r="D27" s="55"/>
      <c r="E27" s="86">
        <v>772.99999999999955</v>
      </c>
      <c r="F27" s="83"/>
      <c r="G27" s="86">
        <v>7546.0000000000009</v>
      </c>
      <c r="H27" s="83"/>
      <c r="I27" s="87">
        <v>698.00000000000023</v>
      </c>
      <c r="J27" s="83"/>
      <c r="K27" s="87">
        <v>35797.999999999905</v>
      </c>
      <c r="L27" s="84"/>
      <c r="M27" s="87">
        <v>392</v>
      </c>
      <c r="N27" s="84"/>
      <c r="O27" s="87">
        <v>3014</v>
      </c>
    </row>
    <row r="28" spans="2:15" ht="16.5" customHeight="1" x14ac:dyDescent="0.25">
      <c r="B28" s="8" t="s">
        <v>14</v>
      </c>
      <c r="C28" s="13" t="s">
        <v>26</v>
      </c>
      <c r="D28" s="12"/>
      <c r="E28" s="86">
        <v>2863.9999999999941</v>
      </c>
      <c r="F28" s="83"/>
      <c r="G28" s="86">
        <v>25575.999999999964</v>
      </c>
      <c r="H28" s="83"/>
      <c r="I28" s="87">
        <v>1885.0000000000009</v>
      </c>
      <c r="J28" s="83"/>
      <c r="K28" s="87">
        <v>75175.000000000247</v>
      </c>
      <c r="L28" s="84"/>
      <c r="M28" s="87">
        <v>502.99999999999977</v>
      </c>
      <c r="N28" s="84"/>
      <c r="O28" s="87">
        <v>8143.9999999999982</v>
      </c>
    </row>
    <row r="29" spans="2:15" ht="16.5" customHeight="1" x14ac:dyDescent="0.25">
      <c r="B29" s="8" t="s">
        <v>15</v>
      </c>
      <c r="C29" s="13" t="s">
        <v>38</v>
      </c>
      <c r="D29" s="12"/>
      <c r="E29" s="86">
        <v>21324.999999999982</v>
      </c>
      <c r="F29" s="83"/>
      <c r="G29" s="86">
        <v>113871.99999999975</v>
      </c>
      <c r="H29" s="83"/>
      <c r="I29" s="87">
        <v>28367.000000000022</v>
      </c>
      <c r="J29" s="83"/>
      <c r="K29" s="87">
        <v>607877.00000000489</v>
      </c>
      <c r="L29" s="84"/>
      <c r="M29" s="87">
        <v>28689.999999999989</v>
      </c>
      <c r="N29" s="84"/>
      <c r="O29" s="87">
        <v>52051.000000000095</v>
      </c>
    </row>
    <row r="30" spans="2:15" ht="16.5" customHeight="1" x14ac:dyDescent="0.25">
      <c r="B30" s="8" t="s">
        <v>16</v>
      </c>
      <c r="C30" s="13" t="s">
        <v>39</v>
      </c>
      <c r="D30" s="12"/>
      <c r="E30" s="86">
        <v>2345.0000000000005</v>
      </c>
      <c r="F30" s="83"/>
      <c r="G30" s="86">
        <v>8220.0000000000091</v>
      </c>
      <c r="H30" s="83"/>
      <c r="I30" s="87">
        <v>3860.9999999999982</v>
      </c>
      <c r="J30" s="83"/>
      <c r="K30" s="87">
        <v>38496.999999999949</v>
      </c>
      <c r="L30" s="84"/>
      <c r="M30" s="87">
        <v>609</v>
      </c>
      <c r="N30" s="84"/>
      <c r="O30" s="87">
        <v>5073.9999999999955</v>
      </c>
    </row>
    <row r="31" spans="2:15" ht="16.5" customHeight="1" x14ac:dyDescent="0.25">
      <c r="B31" s="8" t="s">
        <v>17</v>
      </c>
      <c r="C31" s="13" t="s">
        <v>40</v>
      </c>
      <c r="D31" s="12"/>
      <c r="E31" s="86">
        <v>4276.0000000000064</v>
      </c>
      <c r="F31" s="83"/>
      <c r="G31" s="86">
        <v>26858.000000000033</v>
      </c>
      <c r="H31" s="83"/>
      <c r="I31" s="87">
        <v>1718.9999999999998</v>
      </c>
      <c r="J31" s="83"/>
      <c r="K31" s="87">
        <v>96972.000000000015</v>
      </c>
      <c r="L31" s="84"/>
      <c r="M31" s="87">
        <v>1207.9999999999998</v>
      </c>
      <c r="N31" s="84"/>
      <c r="O31" s="87">
        <v>10616.000000000002</v>
      </c>
    </row>
    <row r="32" spans="2:15" ht="16.5" customHeight="1" x14ac:dyDescent="0.25">
      <c r="B32" s="14" t="s">
        <v>18</v>
      </c>
      <c r="C32" s="15" t="s">
        <v>177</v>
      </c>
      <c r="D32" s="9"/>
      <c r="E32" s="86">
        <v>0</v>
      </c>
      <c r="F32" s="92"/>
      <c r="G32" s="86">
        <v>0</v>
      </c>
      <c r="H32" s="92"/>
      <c r="I32" s="87">
        <v>0</v>
      </c>
      <c r="J32" s="92"/>
      <c r="K32" s="87">
        <v>0</v>
      </c>
      <c r="L32" s="89"/>
      <c r="M32" s="87">
        <v>0</v>
      </c>
      <c r="N32" s="89"/>
      <c r="O32" s="87">
        <v>0</v>
      </c>
    </row>
    <row r="33" spans="2:15" ht="16.5" customHeight="1" x14ac:dyDescent="0.25">
      <c r="B33" s="14" t="s">
        <v>19</v>
      </c>
      <c r="C33" s="15" t="s">
        <v>175</v>
      </c>
      <c r="D33" s="9"/>
      <c r="E33" s="86">
        <v>2.0000000000000004</v>
      </c>
      <c r="F33" s="92"/>
      <c r="G33" s="86">
        <v>34</v>
      </c>
      <c r="H33" s="89"/>
      <c r="I33" s="87">
        <v>0</v>
      </c>
      <c r="J33" s="89"/>
      <c r="K33" s="87">
        <v>133</v>
      </c>
      <c r="L33" s="89"/>
      <c r="M33" s="87">
        <v>0</v>
      </c>
      <c r="N33" s="89"/>
      <c r="O33" s="87">
        <v>0</v>
      </c>
    </row>
    <row r="34" spans="2:15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</row>
    <row r="35" spans="2:15" ht="5.25" customHeight="1" x14ac:dyDescent="0.2">
      <c r="C35" s="1"/>
      <c r="D35" s="9"/>
      <c r="F35" s="9"/>
      <c r="H35" s="9"/>
      <c r="J35" s="9"/>
      <c r="L35" s="9"/>
      <c r="N35" s="9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2"/>
      <c r="H38" s="12"/>
      <c r="J38" s="12"/>
      <c r="L38" s="12"/>
      <c r="N38" s="12"/>
    </row>
    <row r="39" spans="2:15" x14ac:dyDescent="0.25">
      <c r="D39" s="12"/>
      <c r="F39" s="13"/>
      <c r="H39" s="13"/>
      <c r="J39" s="13"/>
      <c r="L39" s="13"/>
      <c r="N39" s="13"/>
    </row>
    <row r="40" spans="2:15" x14ac:dyDescent="0.25">
      <c r="D40" s="12"/>
      <c r="F40" s="13"/>
      <c r="H40" s="13"/>
      <c r="J40" s="13"/>
      <c r="L40" s="13"/>
      <c r="N40" s="13"/>
    </row>
    <row r="41" spans="2:15" x14ac:dyDescent="0.25">
      <c r="D41" s="12"/>
      <c r="F41" s="13"/>
      <c r="H41" s="13"/>
      <c r="J41" s="13"/>
      <c r="L41" s="13"/>
      <c r="N41" s="13"/>
    </row>
    <row r="42" spans="2:15" x14ac:dyDescent="0.25">
      <c r="D42" s="12"/>
      <c r="F42" s="13"/>
      <c r="H42" s="13"/>
      <c r="J42" s="13"/>
      <c r="L42" s="13"/>
      <c r="N42" s="13"/>
    </row>
    <row r="43" spans="2:15" x14ac:dyDescent="0.25">
      <c r="D43" s="12"/>
      <c r="F43" s="12"/>
      <c r="H43" s="12"/>
      <c r="J43" s="12"/>
      <c r="L43" s="12"/>
      <c r="N43" s="12"/>
    </row>
    <row r="44" spans="2:15" x14ac:dyDescent="0.25">
      <c r="D44" s="12"/>
      <c r="F44" s="13"/>
      <c r="H44" s="13"/>
      <c r="J44" s="13"/>
      <c r="L44" s="13"/>
      <c r="N44" s="13"/>
    </row>
    <row r="45" spans="2:15" x14ac:dyDescent="0.25">
      <c r="D45" s="12"/>
      <c r="F45" s="13"/>
      <c r="H45" s="13"/>
      <c r="J45" s="13"/>
      <c r="L45" s="13"/>
      <c r="N45" s="13"/>
    </row>
    <row r="46" spans="2:15" x14ac:dyDescent="0.25">
      <c r="D46" s="12"/>
      <c r="F46" s="13"/>
      <c r="H46" s="13"/>
      <c r="J46" s="13"/>
      <c r="L46" s="13"/>
      <c r="N46" s="13"/>
    </row>
    <row r="48" spans="2:15" x14ac:dyDescent="0.2">
      <c r="D48" s="19"/>
      <c r="F48" s="2"/>
      <c r="H48" s="2"/>
      <c r="J48" s="2"/>
      <c r="L48" s="2"/>
      <c r="N48" s="2"/>
    </row>
    <row r="49" spans="4:14" x14ac:dyDescent="0.2">
      <c r="D49" s="20"/>
      <c r="F49" s="4"/>
      <c r="H49" s="4"/>
      <c r="J49" s="4"/>
      <c r="L49" s="4"/>
      <c r="N49" s="4"/>
    </row>
    <row r="50" spans="4:14" x14ac:dyDescent="0.2">
      <c r="D50" s="20"/>
      <c r="F50" s="4"/>
      <c r="H50" s="4"/>
      <c r="J50" s="4"/>
      <c r="L50" s="4"/>
      <c r="N50" s="4"/>
    </row>
  </sheetData>
  <mergeCells count="5">
    <mergeCell ref="B3:O3"/>
    <mergeCell ref="B5:O5"/>
    <mergeCell ref="B6:O6"/>
    <mergeCell ref="B8:C10"/>
    <mergeCell ref="E8:O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N50"/>
  <sheetViews>
    <sheetView workbookViewId="0">
      <selection activeCell="B6" sqref="B6:N6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0.28515625" style="28" customWidth="1"/>
    <col min="5" max="5" width="0.85546875" style="28" customWidth="1"/>
    <col min="6" max="6" width="10.28515625" style="28" customWidth="1"/>
    <col min="7" max="7" width="0.85546875" style="28" customWidth="1"/>
    <col min="8" max="8" width="10.28515625" style="28" customWidth="1"/>
    <col min="9" max="9" width="0.85546875" style="28" customWidth="1"/>
    <col min="10" max="10" width="10.28515625" style="28" customWidth="1"/>
    <col min="11" max="11" width="0.85546875" style="28" customWidth="1"/>
    <col min="12" max="12" width="10.28515625" style="28" customWidth="1"/>
    <col min="13" max="13" width="0.85546875" style="28" customWidth="1"/>
    <col min="14" max="14" width="10.28515625" style="28" customWidth="1"/>
    <col min="15" max="16384" width="9.140625" style="28"/>
  </cols>
  <sheetData>
    <row r="2" spans="2:14" ht="15" x14ac:dyDescent="0.25">
      <c r="B2" s="27"/>
      <c r="D2" s="27"/>
      <c r="F2" s="27"/>
      <c r="N2" s="27" t="s">
        <v>254</v>
      </c>
    </row>
    <row r="3" spans="2:14" ht="36" customHeight="1" x14ac:dyDescent="0.25">
      <c r="B3" s="178" t="s">
        <v>286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2:14" ht="3.75" customHeight="1" x14ac:dyDescent="0.25"/>
    <row r="5" spans="2:14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2:14" ht="3" customHeight="1" x14ac:dyDescent="0.25">
      <c r="D7" s="29"/>
      <c r="F7" s="29"/>
      <c r="H7" s="29"/>
      <c r="J7" s="29"/>
    </row>
    <row r="8" spans="2:14" ht="21.75" customHeight="1" x14ac:dyDescent="0.2">
      <c r="B8" s="186" t="s">
        <v>47</v>
      </c>
      <c r="C8" s="54"/>
      <c r="D8" s="187" t="s">
        <v>280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</row>
    <row r="9" spans="2:14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</row>
    <row r="10" spans="2:14" s="31" customFormat="1" ht="88.5" customHeight="1" x14ac:dyDescent="0.2">
      <c r="B10" s="186"/>
      <c r="C10" s="54"/>
      <c r="D10" s="58" t="s">
        <v>275</v>
      </c>
      <c r="E10" s="59"/>
      <c r="F10" s="58" t="s">
        <v>276</v>
      </c>
      <c r="G10" s="59"/>
      <c r="H10" s="58" t="s">
        <v>277</v>
      </c>
      <c r="I10" s="59"/>
      <c r="J10" s="58" t="s">
        <v>366</v>
      </c>
      <c r="K10" s="59"/>
      <c r="L10" s="58" t="s">
        <v>278</v>
      </c>
      <c r="M10" s="59"/>
      <c r="N10" s="58" t="s">
        <v>281</v>
      </c>
    </row>
    <row r="11" spans="2:14" ht="3.75" customHeight="1" x14ac:dyDescent="0.25">
      <c r="B11" s="32"/>
      <c r="C11" s="42"/>
      <c r="D11" s="42"/>
      <c r="E11" s="32"/>
      <c r="F11" s="42"/>
      <c r="G11" s="32"/>
      <c r="H11" s="42"/>
      <c r="I11" s="32"/>
      <c r="J11" s="42"/>
      <c r="K11" s="32"/>
      <c r="L11" s="32"/>
      <c r="M11" s="32"/>
      <c r="N11" s="32"/>
    </row>
    <row r="12" spans="2:14" ht="21.75" customHeight="1" x14ac:dyDescent="0.25">
      <c r="B12" s="5" t="s">
        <v>20</v>
      </c>
      <c r="C12" s="43"/>
      <c r="D12" s="7">
        <v>338628.00000000274</v>
      </c>
      <c r="E12" s="7"/>
      <c r="F12" s="113">
        <v>1135154.0000000021</v>
      </c>
      <c r="G12" s="79"/>
      <c r="H12" s="115">
        <v>212473.99999999997</v>
      </c>
      <c r="I12" s="93"/>
      <c r="J12" s="106">
        <v>5304061.0000000279</v>
      </c>
      <c r="K12" s="108"/>
      <c r="L12" s="106">
        <v>97934.000000000247</v>
      </c>
      <c r="M12" s="108"/>
      <c r="N12" s="106">
        <v>486221.99999999412</v>
      </c>
    </row>
    <row r="13" spans="2:14" ht="21.75" customHeight="1" x14ac:dyDescent="0.25">
      <c r="B13" s="17" t="s">
        <v>48</v>
      </c>
      <c r="C13" s="9"/>
      <c r="D13" s="34">
        <v>24837.00000000008</v>
      </c>
      <c r="E13" s="34"/>
      <c r="F13" s="114">
        <v>102374.00000000068</v>
      </c>
      <c r="G13" s="83"/>
      <c r="H13" s="116">
        <v>29491.999999999975</v>
      </c>
      <c r="I13" s="83"/>
      <c r="J13" s="87">
        <v>448459.99999999849</v>
      </c>
      <c r="K13" s="84"/>
      <c r="L13" s="87">
        <v>8169.9999999999982</v>
      </c>
      <c r="M13" s="84"/>
      <c r="N13" s="87">
        <v>65531.000000000102</v>
      </c>
    </row>
    <row r="14" spans="2:14" ht="21.75" customHeight="1" x14ac:dyDescent="0.25">
      <c r="B14" s="17" t="s">
        <v>49</v>
      </c>
      <c r="C14" s="9"/>
      <c r="D14" s="34">
        <v>3431.0000000000009</v>
      </c>
      <c r="E14" s="34"/>
      <c r="F14" s="114">
        <v>13711.000000000011</v>
      </c>
      <c r="G14" s="83"/>
      <c r="H14" s="116">
        <v>1408.9999999999995</v>
      </c>
      <c r="I14" s="83"/>
      <c r="J14" s="87">
        <v>57480.000000000131</v>
      </c>
      <c r="K14" s="84"/>
      <c r="L14" s="87">
        <v>373</v>
      </c>
      <c r="M14" s="84"/>
      <c r="N14" s="87">
        <v>3878.0000000000023</v>
      </c>
    </row>
    <row r="15" spans="2:14" ht="21.75" customHeight="1" x14ac:dyDescent="0.25">
      <c r="B15" s="17" t="s">
        <v>51</v>
      </c>
      <c r="C15" s="9"/>
      <c r="D15" s="34">
        <v>27801.000000000062</v>
      </c>
      <c r="E15" s="34"/>
      <c r="F15" s="114">
        <v>99099.999999999884</v>
      </c>
      <c r="G15" s="83"/>
      <c r="H15" s="116">
        <v>15727.000000000025</v>
      </c>
      <c r="I15" s="83"/>
      <c r="J15" s="87">
        <v>357812.00000000052</v>
      </c>
      <c r="K15" s="84"/>
      <c r="L15" s="87">
        <v>8364.0000000000018</v>
      </c>
      <c r="M15" s="84"/>
      <c r="N15" s="87">
        <v>28063.999999999975</v>
      </c>
    </row>
    <row r="16" spans="2:14" ht="21.75" customHeight="1" x14ac:dyDescent="0.25">
      <c r="B16" s="17" t="s">
        <v>50</v>
      </c>
      <c r="C16" s="9"/>
      <c r="D16" s="34">
        <v>2008.9999999999989</v>
      </c>
      <c r="E16" s="34"/>
      <c r="F16" s="114">
        <v>8793.0000000000127</v>
      </c>
      <c r="G16" s="83"/>
      <c r="H16" s="116">
        <v>286.00000000000011</v>
      </c>
      <c r="I16" s="83"/>
      <c r="J16" s="87">
        <v>42729.999999999956</v>
      </c>
      <c r="K16" s="84"/>
      <c r="L16" s="87">
        <v>523.99999999999977</v>
      </c>
      <c r="M16" s="84"/>
      <c r="N16" s="87">
        <v>658.00000000000023</v>
      </c>
    </row>
    <row r="17" spans="2:14" ht="21.75" customHeight="1" x14ac:dyDescent="0.25">
      <c r="B17" s="17" t="s">
        <v>52</v>
      </c>
      <c r="C17" s="9"/>
      <c r="D17" s="34">
        <v>3717</v>
      </c>
      <c r="E17" s="34"/>
      <c r="F17" s="114">
        <v>19320.000000000051</v>
      </c>
      <c r="G17" s="83"/>
      <c r="H17" s="116">
        <v>1292.0000000000005</v>
      </c>
      <c r="I17" s="83"/>
      <c r="J17" s="87">
        <v>70754.000000000058</v>
      </c>
      <c r="K17" s="84"/>
      <c r="L17" s="87">
        <v>701.00000000000011</v>
      </c>
      <c r="M17" s="84"/>
      <c r="N17" s="87">
        <v>5354.9999999999955</v>
      </c>
    </row>
    <row r="18" spans="2:14" ht="21.75" customHeight="1" x14ac:dyDescent="0.25">
      <c r="B18" s="17" t="s">
        <v>53</v>
      </c>
      <c r="C18" s="9"/>
      <c r="D18" s="34">
        <v>10098.999999999991</v>
      </c>
      <c r="E18" s="34"/>
      <c r="F18" s="114">
        <v>44343.999999999913</v>
      </c>
      <c r="G18" s="83"/>
      <c r="H18" s="116">
        <v>8785.0000000000055</v>
      </c>
      <c r="I18" s="83"/>
      <c r="J18" s="87">
        <v>165470.00000000049</v>
      </c>
      <c r="K18" s="84"/>
      <c r="L18" s="87">
        <v>4408</v>
      </c>
      <c r="M18" s="84"/>
      <c r="N18" s="87">
        <v>17338</v>
      </c>
    </row>
    <row r="19" spans="2:14" ht="21.75" customHeight="1" x14ac:dyDescent="0.25">
      <c r="B19" s="17" t="s">
        <v>54</v>
      </c>
      <c r="C19" s="12"/>
      <c r="D19" s="34">
        <v>3705.0000000000018</v>
      </c>
      <c r="E19" s="34"/>
      <c r="F19" s="114">
        <v>16303.999999999978</v>
      </c>
      <c r="G19" s="83"/>
      <c r="H19" s="116">
        <v>4116.9999999999955</v>
      </c>
      <c r="I19" s="83"/>
      <c r="J19" s="87">
        <v>68746.999999999796</v>
      </c>
      <c r="K19" s="84"/>
      <c r="L19" s="87">
        <v>791.00000000000011</v>
      </c>
      <c r="M19" s="84"/>
      <c r="N19" s="87">
        <v>11655.999999999991</v>
      </c>
    </row>
    <row r="20" spans="2:14" ht="21.75" customHeight="1" x14ac:dyDescent="0.25">
      <c r="B20" s="17" t="s">
        <v>55</v>
      </c>
      <c r="C20" s="12"/>
      <c r="D20" s="34">
        <v>20289.000000000018</v>
      </c>
      <c r="E20" s="34"/>
      <c r="F20" s="114">
        <v>46117.999999999964</v>
      </c>
      <c r="G20" s="83"/>
      <c r="H20" s="116">
        <v>5163.0000000000118</v>
      </c>
      <c r="I20" s="83"/>
      <c r="J20" s="87">
        <v>203646.00000000067</v>
      </c>
      <c r="K20" s="84"/>
      <c r="L20" s="87">
        <v>2399.0000000000014</v>
      </c>
      <c r="M20" s="84"/>
      <c r="N20" s="87">
        <v>18186.00000000004</v>
      </c>
    </row>
    <row r="21" spans="2:14" ht="21.75" customHeight="1" x14ac:dyDescent="0.25">
      <c r="B21" s="17" t="s">
        <v>56</v>
      </c>
      <c r="C21" s="12"/>
      <c r="D21" s="34">
        <v>1694.999999999998</v>
      </c>
      <c r="E21" s="34"/>
      <c r="F21" s="114">
        <v>12632.999999999989</v>
      </c>
      <c r="G21" s="83"/>
      <c r="H21" s="116">
        <v>819.00000000000057</v>
      </c>
      <c r="I21" s="83"/>
      <c r="J21" s="87">
        <v>41325</v>
      </c>
      <c r="K21" s="84"/>
      <c r="L21" s="87">
        <v>533</v>
      </c>
      <c r="M21" s="84"/>
      <c r="N21" s="87">
        <v>636</v>
      </c>
    </row>
    <row r="22" spans="2:14" ht="21.75" customHeight="1" x14ac:dyDescent="0.25">
      <c r="B22" s="17" t="s">
        <v>57</v>
      </c>
      <c r="C22" s="12"/>
      <c r="D22" s="34">
        <v>17436.000000000062</v>
      </c>
      <c r="E22" s="34"/>
      <c r="F22" s="114">
        <v>54591.999999999971</v>
      </c>
      <c r="G22" s="83"/>
      <c r="H22" s="116">
        <v>9066.9999999999909</v>
      </c>
      <c r="I22" s="83"/>
      <c r="J22" s="87">
        <v>200159.99999999901</v>
      </c>
      <c r="K22" s="84"/>
      <c r="L22" s="87">
        <v>2199.9999999999991</v>
      </c>
      <c r="M22" s="84"/>
      <c r="N22" s="87">
        <v>22650.999999999978</v>
      </c>
    </row>
    <row r="23" spans="2:14" ht="21.75" customHeight="1" x14ac:dyDescent="0.25">
      <c r="B23" s="17" t="s">
        <v>58</v>
      </c>
      <c r="C23" s="12"/>
      <c r="D23" s="34">
        <v>102867.00000000023</v>
      </c>
      <c r="E23" s="34"/>
      <c r="F23" s="114">
        <v>306781.00000000017</v>
      </c>
      <c r="G23" s="83"/>
      <c r="H23" s="116">
        <v>65957.000000000233</v>
      </c>
      <c r="I23" s="83"/>
      <c r="J23" s="87">
        <v>1880001.0000000002</v>
      </c>
      <c r="K23" s="84"/>
      <c r="L23" s="87">
        <v>30463.000000000011</v>
      </c>
      <c r="M23" s="84"/>
      <c r="N23" s="87">
        <v>121882.00000000038</v>
      </c>
    </row>
    <row r="24" spans="2:14" ht="21.75" customHeight="1" x14ac:dyDescent="0.25">
      <c r="B24" s="17" t="s">
        <v>59</v>
      </c>
      <c r="C24" s="12"/>
      <c r="D24" s="34">
        <v>2073.0000000000032</v>
      </c>
      <c r="E24" s="34"/>
      <c r="F24" s="114">
        <v>8587.0000000000036</v>
      </c>
      <c r="G24" s="83"/>
      <c r="H24" s="116">
        <v>998.00000000000114</v>
      </c>
      <c r="I24" s="83"/>
      <c r="J24" s="87">
        <v>31515.999999999935</v>
      </c>
      <c r="K24" s="84"/>
      <c r="L24" s="87">
        <v>330</v>
      </c>
      <c r="M24" s="84"/>
      <c r="N24" s="87">
        <v>2291.0000000000018</v>
      </c>
    </row>
    <row r="25" spans="2:14" ht="21.75" customHeight="1" x14ac:dyDescent="0.25">
      <c r="B25" s="17" t="s">
        <v>60</v>
      </c>
      <c r="C25" s="12"/>
      <c r="D25" s="34">
        <v>65654.999999999825</v>
      </c>
      <c r="E25" s="34"/>
      <c r="F25" s="114">
        <v>218243.99999999924</v>
      </c>
      <c r="G25" s="83"/>
      <c r="H25" s="116">
        <v>35421.999999999935</v>
      </c>
      <c r="I25" s="83"/>
      <c r="J25" s="87">
        <v>809756.99999998894</v>
      </c>
      <c r="K25" s="84"/>
      <c r="L25" s="87">
        <v>26568</v>
      </c>
      <c r="M25" s="84"/>
      <c r="N25" s="87">
        <v>88141.999999999956</v>
      </c>
    </row>
    <row r="26" spans="2:14" ht="21.75" customHeight="1" x14ac:dyDescent="0.25">
      <c r="B26" s="17" t="s">
        <v>61</v>
      </c>
      <c r="C26" s="12"/>
      <c r="D26" s="34">
        <v>12505.000000000038</v>
      </c>
      <c r="E26" s="34"/>
      <c r="F26" s="114">
        <v>44679</v>
      </c>
      <c r="G26" s="83"/>
      <c r="H26" s="116">
        <v>10733.000000000011</v>
      </c>
      <c r="I26" s="83"/>
      <c r="J26" s="87">
        <v>223733.00000000003</v>
      </c>
      <c r="K26" s="84"/>
      <c r="L26" s="87">
        <v>2005.0000000000009</v>
      </c>
      <c r="M26" s="84"/>
      <c r="N26" s="87">
        <v>11843.000000000015</v>
      </c>
    </row>
    <row r="27" spans="2:14" ht="21.75" customHeight="1" x14ac:dyDescent="0.25">
      <c r="B27" s="17" t="s">
        <v>62</v>
      </c>
      <c r="C27" s="55"/>
      <c r="D27" s="34">
        <v>19519.000000000029</v>
      </c>
      <c r="E27" s="34"/>
      <c r="F27" s="114">
        <v>66021.999999999665</v>
      </c>
      <c r="G27" s="83"/>
      <c r="H27" s="116">
        <v>14961.000000000018</v>
      </c>
      <c r="I27" s="83"/>
      <c r="J27" s="87">
        <v>400597.00000000076</v>
      </c>
      <c r="K27" s="84"/>
      <c r="L27" s="87">
        <v>5342.9999999999982</v>
      </c>
      <c r="M27" s="84"/>
      <c r="N27" s="87">
        <v>67782.999999999913</v>
      </c>
    </row>
    <row r="28" spans="2:14" ht="21.75" customHeight="1" x14ac:dyDescent="0.25">
      <c r="B28" s="17" t="s">
        <v>63</v>
      </c>
      <c r="C28" s="12"/>
      <c r="D28" s="34">
        <v>8867.9999999999891</v>
      </c>
      <c r="E28" s="34"/>
      <c r="F28" s="114">
        <v>26655.999999999975</v>
      </c>
      <c r="G28" s="83"/>
      <c r="H28" s="116">
        <v>2744.9999999999991</v>
      </c>
      <c r="I28" s="83"/>
      <c r="J28" s="87">
        <v>131692.00000000044</v>
      </c>
      <c r="K28" s="84"/>
      <c r="L28" s="87">
        <v>1687.9999999999998</v>
      </c>
      <c r="M28" s="84"/>
      <c r="N28" s="87">
        <v>11457.999999999971</v>
      </c>
    </row>
    <row r="29" spans="2:14" ht="21.75" customHeight="1" x14ac:dyDescent="0.25">
      <c r="B29" s="17" t="s">
        <v>64</v>
      </c>
      <c r="C29" s="12"/>
      <c r="D29" s="34">
        <v>2704.9999999999995</v>
      </c>
      <c r="E29" s="34"/>
      <c r="F29" s="114">
        <v>14000.000000000011</v>
      </c>
      <c r="G29" s="83"/>
      <c r="H29" s="116">
        <v>1062.0000000000002</v>
      </c>
      <c r="I29" s="83"/>
      <c r="J29" s="87">
        <v>53855.999999999978</v>
      </c>
      <c r="K29" s="84"/>
      <c r="L29" s="87">
        <v>755.00000000000034</v>
      </c>
      <c r="M29" s="84"/>
      <c r="N29" s="87">
        <v>2295.0000000000009</v>
      </c>
    </row>
    <row r="30" spans="2:14" ht="21.75" customHeight="1" x14ac:dyDescent="0.25">
      <c r="B30" s="17" t="s">
        <v>65</v>
      </c>
      <c r="C30" s="12"/>
      <c r="D30" s="34">
        <v>9417.0000000000236</v>
      </c>
      <c r="E30" s="34"/>
      <c r="F30" s="114">
        <v>32896</v>
      </c>
      <c r="G30" s="83"/>
      <c r="H30" s="116">
        <v>4439.0000000000009</v>
      </c>
      <c r="I30" s="83"/>
      <c r="J30" s="87">
        <v>116324.99999999948</v>
      </c>
      <c r="K30" s="84"/>
      <c r="L30" s="87">
        <v>2318.9999999999991</v>
      </c>
      <c r="M30" s="84"/>
      <c r="N30" s="87">
        <v>6575</v>
      </c>
    </row>
    <row r="31" spans="2:14" ht="3.75" customHeight="1" x14ac:dyDescent="0.25">
      <c r="B31" s="22"/>
      <c r="C31" s="56"/>
      <c r="D31" s="32"/>
      <c r="E31" s="35">
        <v>0</v>
      </c>
      <c r="F31" s="32"/>
      <c r="G31" s="35"/>
      <c r="H31" s="32"/>
      <c r="I31" s="35"/>
      <c r="J31" s="32"/>
      <c r="K31" s="35"/>
      <c r="L31" s="32"/>
      <c r="M31" s="32"/>
      <c r="N31" s="32"/>
    </row>
    <row r="32" spans="2:14" x14ac:dyDescent="0.25">
      <c r="C32" s="9"/>
      <c r="E32" s="11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3"/>
      <c r="K39" s="13"/>
      <c r="M39" s="13"/>
    </row>
    <row r="40" spans="3:13" x14ac:dyDescent="0.25">
      <c r="C40" s="12"/>
      <c r="E40" s="13"/>
      <c r="G40" s="13"/>
      <c r="I40" s="13"/>
      <c r="K40" s="13"/>
      <c r="M40" s="13"/>
    </row>
    <row r="41" spans="3:13" x14ac:dyDescent="0.25">
      <c r="C41" s="12"/>
      <c r="E41" s="13"/>
      <c r="G41" s="13"/>
      <c r="I41" s="13"/>
      <c r="K41" s="13"/>
      <c r="M41" s="13"/>
    </row>
    <row r="42" spans="3:13" x14ac:dyDescent="0.25">
      <c r="C42" s="12"/>
      <c r="E42" s="13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3"/>
      <c r="K44" s="13"/>
      <c r="M44" s="13"/>
    </row>
    <row r="45" spans="3:13" x14ac:dyDescent="0.25">
      <c r="C45" s="12"/>
      <c r="E45" s="13"/>
      <c r="G45" s="13"/>
      <c r="I45" s="13"/>
      <c r="K45" s="13"/>
      <c r="M45" s="13"/>
    </row>
    <row r="46" spans="3:13" x14ac:dyDescent="0.25">
      <c r="C46" s="12"/>
      <c r="E46" s="13"/>
      <c r="G46" s="13"/>
      <c r="I46" s="13"/>
      <c r="K46" s="13"/>
      <c r="M46" s="13"/>
    </row>
    <row r="48" spans="3:13" x14ac:dyDescent="0.2">
      <c r="C48" s="19"/>
      <c r="E48" s="2"/>
      <c r="G48" s="2"/>
      <c r="I48" s="2"/>
      <c r="K48" s="2"/>
      <c r="M48" s="2"/>
    </row>
    <row r="49" spans="3:13" x14ac:dyDescent="0.2">
      <c r="C49" s="20"/>
      <c r="E49" s="4"/>
      <c r="G49" s="4"/>
      <c r="I49" s="4"/>
      <c r="K49" s="4"/>
      <c r="M49" s="4"/>
    </row>
    <row r="50" spans="3:13" x14ac:dyDescent="0.2">
      <c r="C50" s="20"/>
      <c r="E50" s="4"/>
      <c r="G50" s="4"/>
      <c r="I50" s="4"/>
      <c r="K50" s="4"/>
      <c r="M50" s="4"/>
    </row>
  </sheetData>
  <mergeCells count="5">
    <mergeCell ref="B3:N3"/>
    <mergeCell ref="B5:N5"/>
    <mergeCell ref="B6:N6"/>
    <mergeCell ref="B8:B10"/>
    <mergeCell ref="D8:N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G37"/>
  <sheetViews>
    <sheetView workbookViewId="0"/>
  </sheetViews>
  <sheetFormatPr defaultRowHeight="14.25" x14ac:dyDescent="0.25"/>
  <cols>
    <col min="1" max="1" width="9.140625" style="28"/>
    <col min="2" max="2" width="29.28515625" style="28" customWidth="1"/>
    <col min="3" max="3" width="0.85546875" style="29" customWidth="1"/>
    <col min="4" max="4" width="15" style="28" customWidth="1"/>
    <col min="5" max="5" width="0.85546875" style="29" customWidth="1"/>
    <col min="6" max="6" width="16" style="28" customWidth="1"/>
    <col min="7" max="16384" width="9.140625" style="28"/>
  </cols>
  <sheetData>
    <row r="2" spans="2:6" ht="15" x14ac:dyDescent="0.25">
      <c r="F2" s="27" t="s">
        <v>70</v>
      </c>
    </row>
    <row r="3" spans="2:6" ht="51" customHeight="1" x14ac:dyDescent="0.25">
      <c r="B3" s="178" t="s">
        <v>71</v>
      </c>
      <c r="C3" s="178"/>
      <c r="D3" s="178"/>
      <c r="E3" s="178"/>
      <c r="F3" s="178"/>
    </row>
    <row r="4" spans="2:6" ht="3.75" customHeight="1" x14ac:dyDescent="0.25"/>
    <row r="5" spans="2:6" x14ac:dyDescent="0.25">
      <c r="B5" s="180">
        <v>2015</v>
      </c>
      <c r="C5" s="180"/>
      <c r="D5" s="180"/>
      <c r="E5" s="180"/>
      <c r="F5" s="180"/>
    </row>
    <row r="6" spans="2:6" x14ac:dyDescent="0.25">
      <c r="B6" s="179" t="s">
        <v>45</v>
      </c>
      <c r="C6" s="179"/>
      <c r="D6" s="179"/>
      <c r="E6" s="179"/>
      <c r="F6" s="179"/>
    </row>
    <row r="7" spans="2:6" ht="3" customHeight="1" x14ac:dyDescent="0.25"/>
    <row r="8" spans="2:6" x14ac:dyDescent="0.2">
      <c r="B8" s="177" t="s">
        <v>47</v>
      </c>
      <c r="C8" s="21"/>
      <c r="D8" s="182" t="s">
        <v>416</v>
      </c>
      <c r="E8" s="182"/>
      <c r="F8" s="182"/>
    </row>
    <row r="9" spans="2:6" ht="3.75" customHeight="1" x14ac:dyDescent="0.25">
      <c r="B9" s="177"/>
    </row>
    <row r="10" spans="2:6" ht="33.75" x14ac:dyDescent="0.2">
      <c r="B10" s="177"/>
      <c r="C10" s="41"/>
      <c r="D10" s="38" t="s">
        <v>408</v>
      </c>
      <c r="E10" s="18"/>
      <c r="F10" s="38" t="s">
        <v>409</v>
      </c>
    </row>
    <row r="11" spans="2:6" ht="3.75" customHeight="1" x14ac:dyDescent="0.25">
      <c r="B11" s="32"/>
      <c r="C11" s="42"/>
      <c r="D11" s="32"/>
      <c r="E11" s="42"/>
      <c r="F11" s="32"/>
    </row>
    <row r="12" spans="2:6" ht="23.25" customHeight="1" x14ac:dyDescent="0.25">
      <c r="B12" s="5" t="s">
        <v>20</v>
      </c>
      <c r="C12" s="43"/>
      <c r="D12" s="7">
        <v>2861089.9999999702</v>
      </c>
      <c r="E12" s="68"/>
      <c r="F12" s="7">
        <v>2805221.9999999739</v>
      </c>
    </row>
    <row r="13" spans="2:6" ht="23.25" customHeight="1" x14ac:dyDescent="0.25">
      <c r="B13" s="17" t="s">
        <v>48</v>
      </c>
      <c r="C13" s="9"/>
      <c r="D13" s="34">
        <v>219340.99999999977</v>
      </c>
      <c r="F13" s="34">
        <v>213898.00000000061</v>
      </c>
    </row>
    <row r="14" spans="2:6" ht="23.25" customHeight="1" x14ac:dyDescent="0.25">
      <c r="B14" s="17" t="s">
        <v>49</v>
      </c>
      <c r="C14" s="9"/>
      <c r="D14" s="34">
        <v>33707.000000000073</v>
      </c>
      <c r="F14" s="34">
        <v>31116.000000000102</v>
      </c>
    </row>
    <row r="15" spans="2:6" ht="23.25" customHeight="1" x14ac:dyDescent="0.25">
      <c r="B15" s="17" t="s">
        <v>51</v>
      </c>
      <c r="C15" s="9"/>
      <c r="D15" s="34">
        <v>292094.99999999884</v>
      </c>
      <c r="F15" s="34">
        <v>285142.00000000029</v>
      </c>
    </row>
    <row r="16" spans="2:6" ht="23.25" customHeight="1" x14ac:dyDescent="0.25">
      <c r="B16" s="17" t="s">
        <v>50</v>
      </c>
      <c r="C16" s="9"/>
      <c r="D16" s="34">
        <v>19655.999999999996</v>
      </c>
      <c r="F16" s="34">
        <v>19009.000000000044</v>
      </c>
    </row>
    <row r="17" spans="2:6" ht="23.25" customHeight="1" x14ac:dyDescent="0.25">
      <c r="B17" s="17" t="s">
        <v>52</v>
      </c>
      <c r="C17" s="9"/>
      <c r="D17" s="34">
        <v>40508.000000000036</v>
      </c>
      <c r="F17" s="34">
        <v>39843.999999999898</v>
      </c>
    </row>
    <row r="18" spans="2:6" ht="23.25" customHeight="1" x14ac:dyDescent="0.25">
      <c r="B18" s="17" t="s">
        <v>53</v>
      </c>
      <c r="C18" s="9"/>
      <c r="D18" s="34">
        <v>108580.00000000017</v>
      </c>
      <c r="F18" s="34">
        <v>101114.00000000044</v>
      </c>
    </row>
    <row r="19" spans="2:6" ht="23.25" customHeight="1" x14ac:dyDescent="0.25">
      <c r="B19" s="17" t="s">
        <v>54</v>
      </c>
      <c r="C19" s="12"/>
      <c r="D19" s="34">
        <v>42236.999999999905</v>
      </c>
      <c r="F19" s="34">
        <v>41625.999999999876</v>
      </c>
    </row>
    <row r="20" spans="2:6" ht="23.25" customHeight="1" x14ac:dyDescent="0.25">
      <c r="B20" s="17" t="s">
        <v>55</v>
      </c>
      <c r="C20" s="12"/>
      <c r="D20" s="34">
        <v>129945.00000000086</v>
      </c>
      <c r="F20" s="34">
        <v>126424.00000000044</v>
      </c>
    </row>
    <row r="21" spans="2:6" ht="23.25" customHeight="1" x14ac:dyDescent="0.25">
      <c r="B21" s="17" t="s">
        <v>56</v>
      </c>
      <c r="C21" s="12"/>
      <c r="D21" s="34">
        <v>27762.000000000055</v>
      </c>
      <c r="F21" s="34">
        <v>27396.000000000073</v>
      </c>
    </row>
    <row r="22" spans="2:6" ht="23.25" customHeight="1" x14ac:dyDescent="0.25">
      <c r="B22" s="17" t="s">
        <v>57</v>
      </c>
      <c r="C22" s="12"/>
      <c r="D22" s="34">
        <v>130406.00000000007</v>
      </c>
      <c r="F22" s="34">
        <v>127455.00000000033</v>
      </c>
    </row>
    <row r="23" spans="2:6" ht="23.25" customHeight="1" x14ac:dyDescent="0.25">
      <c r="B23" s="17" t="s">
        <v>58</v>
      </c>
      <c r="C23" s="12"/>
      <c r="D23" s="34">
        <v>798605.00000000582</v>
      </c>
      <c r="F23" s="34">
        <v>806278.00000000605</v>
      </c>
    </row>
    <row r="24" spans="2:6" ht="23.25" customHeight="1" x14ac:dyDescent="0.25">
      <c r="B24" s="17" t="s">
        <v>59</v>
      </c>
      <c r="C24" s="12"/>
      <c r="D24" s="34">
        <v>23159.000000000007</v>
      </c>
      <c r="F24" s="34">
        <v>20606.999999999989</v>
      </c>
    </row>
    <row r="25" spans="2:6" ht="23.25" customHeight="1" x14ac:dyDescent="0.25">
      <c r="B25" s="17" t="s">
        <v>60</v>
      </c>
      <c r="C25" s="12"/>
      <c r="D25" s="34">
        <v>524692.99999999441</v>
      </c>
      <c r="F25" s="34">
        <v>523978.00000000559</v>
      </c>
    </row>
    <row r="26" spans="2:6" ht="23.25" customHeight="1" x14ac:dyDescent="0.25">
      <c r="B26" s="17" t="s">
        <v>61</v>
      </c>
      <c r="C26" s="12"/>
      <c r="D26" s="34">
        <v>101307.00000000033</v>
      </c>
      <c r="F26" s="34">
        <v>103530.99999999993</v>
      </c>
    </row>
    <row r="27" spans="2:6" ht="23.25" customHeight="1" x14ac:dyDescent="0.25">
      <c r="B27" s="17" t="s">
        <v>62</v>
      </c>
      <c r="C27" s="12"/>
      <c r="D27" s="34">
        <v>202915.99999999983</v>
      </c>
      <c r="F27" s="34">
        <v>173109.99999999965</v>
      </c>
    </row>
    <row r="28" spans="2:6" ht="23.25" customHeight="1" x14ac:dyDescent="0.25">
      <c r="B28" s="17" t="s">
        <v>63</v>
      </c>
      <c r="C28" s="12"/>
      <c r="D28" s="34">
        <v>58018.000000000015</v>
      </c>
      <c r="F28" s="34">
        <v>57400.999999999891</v>
      </c>
    </row>
    <row r="29" spans="2:6" ht="23.25" customHeight="1" x14ac:dyDescent="0.25">
      <c r="B29" s="17" t="s">
        <v>64</v>
      </c>
      <c r="C29" s="12"/>
      <c r="D29" s="34">
        <v>30341.999999999967</v>
      </c>
      <c r="F29" s="34">
        <v>29925.000000000033</v>
      </c>
    </row>
    <row r="30" spans="2:6" ht="23.25" customHeight="1" x14ac:dyDescent="0.25">
      <c r="B30" s="17" t="s">
        <v>65</v>
      </c>
      <c r="C30" s="12"/>
      <c r="D30" s="34">
        <v>77813.000000000422</v>
      </c>
      <c r="F30" s="34">
        <v>77367.999999999913</v>
      </c>
    </row>
    <row r="31" spans="2:6" ht="3.75" customHeight="1" x14ac:dyDescent="0.25">
      <c r="B31" s="32"/>
      <c r="C31" s="42"/>
      <c r="D31" s="32"/>
      <c r="E31" s="42">
        <v>0</v>
      </c>
      <c r="F31" s="32"/>
    </row>
    <row r="32" spans="2:6" ht="6" customHeight="1" x14ac:dyDescent="0.2">
      <c r="B32" s="1"/>
      <c r="C32" s="19"/>
      <c r="D32" s="44"/>
      <c r="E32" s="19">
        <v>0</v>
      </c>
    </row>
    <row r="33" spans="2:7" ht="62.25" customHeight="1" x14ac:dyDescent="0.25">
      <c r="B33" s="183" t="s">
        <v>414</v>
      </c>
      <c r="C33" s="183"/>
      <c r="D33" s="183"/>
      <c r="E33" s="183"/>
      <c r="F33" s="183"/>
      <c r="G33" s="131"/>
    </row>
    <row r="34" spans="2:7" ht="62.25" customHeight="1" x14ac:dyDescent="0.25">
      <c r="B34" s="183" t="s">
        <v>415</v>
      </c>
      <c r="C34" s="183"/>
      <c r="D34" s="183"/>
      <c r="E34" s="183"/>
      <c r="F34" s="183"/>
      <c r="G34" s="131"/>
    </row>
    <row r="35" spans="2:7" x14ac:dyDescent="0.2">
      <c r="B35" s="1"/>
      <c r="C35" s="19"/>
      <c r="E35" s="19"/>
    </row>
    <row r="36" spans="2:7" x14ac:dyDescent="0.2">
      <c r="B36" s="3"/>
      <c r="C36" s="20"/>
      <c r="E36" s="20"/>
    </row>
    <row r="37" spans="2:7" x14ac:dyDescent="0.2">
      <c r="B37" s="4"/>
      <c r="C37" s="20"/>
      <c r="E37" s="20"/>
    </row>
  </sheetData>
  <mergeCells count="7">
    <mergeCell ref="B33:F33"/>
    <mergeCell ref="B34:F34"/>
    <mergeCell ref="D8:F8"/>
    <mergeCell ref="B8:B10"/>
    <mergeCell ref="B3:F3"/>
    <mergeCell ref="B5:F5"/>
    <mergeCell ref="B6:F6"/>
  </mergeCell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S50"/>
  <sheetViews>
    <sheetView workbookViewId="0">
      <selection activeCell="B6" sqref="B6:S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7.85546875" style="28" bestFit="1" customWidth="1"/>
    <col min="6" max="6" width="0.85546875" style="29" customWidth="1"/>
    <col min="7" max="7" width="7.28515625" style="28" customWidth="1"/>
    <col min="8" max="8" width="0.85546875" style="28" customWidth="1"/>
    <col min="9" max="9" width="8.140625" style="28" customWidth="1"/>
    <col min="10" max="10" width="0.85546875" style="28" customWidth="1"/>
    <col min="11" max="11" width="10.28515625" style="28" customWidth="1"/>
    <col min="12" max="12" width="0.85546875" style="28" customWidth="1"/>
    <col min="13" max="13" width="7.85546875" style="28" bestFit="1" customWidth="1"/>
    <col min="14" max="14" width="0.85546875" style="28" customWidth="1"/>
    <col min="15" max="15" width="6.85546875" style="28" bestFit="1" customWidth="1"/>
    <col min="16" max="16" width="0.85546875" style="28" customWidth="1"/>
    <col min="17" max="17" width="7.5703125" style="28" customWidth="1"/>
    <col min="18" max="18" width="0.85546875" style="28" customWidth="1"/>
    <col min="19" max="19" width="8.42578125" style="28" customWidth="1"/>
    <col min="20" max="20" width="3.42578125" style="28" customWidth="1"/>
    <col min="21" max="16384" width="9.140625" style="28"/>
  </cols>
  <sheetData>
    <row r="2" spans="2:19" ht="15" x14ac:dyDescent="0.25">
      <c r="C2" s="27"/>
      <c r="E2" s="27"/>
      <c r="G2" s="27"/>
      <c r="I2" s="27"/>
      <c r="S2" s="27" t="s">
        <v>255</v>
      </c>
    </row>
    <row r="3" spans="2:19" ht="28.5" customHeight="1" x14ac:dyDescent="0.25">
      <c r="B3" s="178" t="s">
        <v>289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2:19" ht="3.75" customHeight="1" x14ac:dyDescent="0.25"/>
    <row r="5" spans="2:19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2:19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2:19" ht="3" customHeight="1" x14ac:dyDescent="0.25">
      <c r="E7" s="29"/>
      <c r="G7" s="29"/>
      <c r="I7" s="29"/>
      <c r="K7" s="29"/>
      <c r="M7" s="29"/>
      <c r="O7" s="29"/>
      <c r="Q7" s="29"/>
    </row>
    <row r="8" spans="2:19" ht="15.75" customHeight="1" x14ac:dyDescent="0.2">
      <c r="B8" s="186" t="s">
        <v>43</v>
      </c>
      <c r="C8" s="186"/>
      <c r="D8" s="54"/>
      <c r="E8" s="187" t="s">
        <v>297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</row>
    <row r="9" spans="2:19" s="29" customFormat="1" ht="3.75" customHeight="1" x14ac:dyDescent="0.2">
      <c r="B9" s="186"/>
      <c r="C9" s="186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</row>
    <row r="10" spans="2:19" s="31" customFormat="1" ht="56.25" customHeight="1" x14ac:dyDescent="0.2">
      <c r="B10" s="186"/>
      <c r="C10" s="186"/>
      <c r="D10" s="54"/>
      <c r="E10" s="70" t="s">
        <v>20</v>
      </c>
      <c r="F10" s="54"/>
      <c r="G10" s="58" t="s">
        <v>291</v>
      </c>
      <c r="H10" s="59"/>
      <c r="I10" s="58" t="s">
        <v>292</v>
      </c>
      <c r="J10" s="59"/>
      <c r="K10" s="58" t="s">
        <v>293</v>
      </c>
      <c r="L10" s="59"/>
      <c r="M10" s="58" t="s">
        <v>294</v>
      </c>
      <c r="N10" s="59"/>
      <c r="O10" s="58" t="s">
        <v>295</v>
      </c>
      <c r="P10" s="59"/>
      <c r="Q10" s="58" t="s">
        <v>296</v>
      </c>
      <c r="R10" s="59"/>
      <c r="S10" s="58" t="s">
        <v>290</v>
      </c>
    </row>
    <row r="11" spans="2:19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32"/>
    </row>
    <row r="12" spans="2:19" ht="16.5" customHeight="1" x14ac:dyDescent="0.25">
      <c r="C12" s="5" t="s">
        <v>20</v>
      </c>
      <c r="D12" s="43"/>
      <c r="E12" s="85">
        <f>+G12+I12+K12+M12+O12+Q12+S12</f>
        <v>212473.99999999997</v>
      </c>
      <c r="F12" s="79"/>
      <c r="G12" s="85">
        <v>2784.0000000000491</v>
      </c>
      <c r="H12" s="79"/>
      <c r="I12" s="85">
        <v>1443.9999999999911</v>
      </c>
      <c r="J12" s="79"/>
      <c r="K12" s="85">
        <v>36295.999999999796</v>
      </c>
      <c r="L12" s="79"/>
      <c r="M12" s="85">
        <v>22883.000000000189</v>
      </c>
      <c r="N12" s="79"/>
      <c r="O12" s="85">
        <v>81354.999999999825</v>
      </c>
      <c r="P12" s="79"/>
      <c r="Q12" s="85">
        <v>846.99999999999011</v>
      </c>
      <c r="R12" s="79"/>
      <c r="S12" s="85">
        <v>66865.000000000116</v>
      </c>
    </row>
    <row r="13" spans="2:19" ht="16.5" customHeight="1" x14ac:dyDescent="0.25">
      <c r="B13" s="8" t="s">
        <v>21</v>
      </c>
      <c r="C13" s="9" t="s">
        <v>27</v>
      </c>
      <c r="D13" s="9"/>
      <c r="E13" s="85">
        <f t="shared" ref="E13:E33" si="0">+G13+I13+K13+M13+O13+Q13+S13</f>
        <v>1484.9999999999977</v>
      </c>
      <c r="F13" s="83"/>
      <c r="G13" s="86">
        <v>12</v>
      </c>
      <c r="H13" s="83"/>
      <c r="I13" s="86">
        <v>9.0000000000000124</v>
      </c>
      <c r="J13" s="83"/>
      <c r="K13" s="86">
        <v>203</v>
      </c>
      <c r="L13" s="83"/>
      <c r="M13" s="86">
        <v>61.000000000000078</v>
      </c>
      <c r="N13" s="83"/>
      <c r="O13" s="86">
        <v>44.000000000000121</v>
      </c>
      <c r="P13" s="83"/>
      <c r="Q13" s="86">
        <v>118.99999999999986</v>
      </c>
      <c r="R13" s="83"/>
      <c r="S13" s="86">
        <v>1036.9999999999977</v>
      </c>
    </row>
    <row r="14" spans="2:19" ht="16.5" customHeight="1" x14ac:dyDescent="0.25">
      <c r="B14" s="10" t="s">
        <v>0</v>
      </c>
      <c r="C14" s="11" t="s">
        <v>22</v>
      </c>
      <c r="D14" s="9"/>
      <c r="E14" s="85">
        <f t="shared" si="0"/>
        <v>718.00000000000011</v>
      </c>
      <c r="F14" s="83"/>
      <c r="G14" s="86">
        <v>2.0000000000000004</v>
      </c>
      <c r="H14" s="83"/>
      <c r="I14" s="86">
        <v>44</v>
      </c>
      <c r="J14" s="83"/>
      <c r="K14" s="86">
        <v>154.00000000000006</v>
      </c>
      <c r="L14" s="83"/>
      <c r="M14" s="86">
        <v>182</v>
      </c>
      <c r="N14" s="83"/>
      <c r="O14" s="86">
        <v>120</v>
      </c>
      <c r="P14" s="83"/>
      <c r="Q14" s="86">
        <v>2</v>
      </c>
      <c r="R14" s="83"/>
      <c r="S14" s="86">
        <v>214.00000000000006</v>
      </c>
    </row>
    <row r="15" spans="2:19" ht="16.5" customHeight="1" x14ac:dyDescent="0.25">
      <c r="B15" s="10" t="s">
        <v>1</v>
      </c>
      <c r="C15" s="11" t="s">
        <v>23</v>
      </c>
      <c r="D15" s="9"/>
      <c r="E15" s="85">
        <f t="shared" si="0"/>
        <v>104251.00000000009</v>
      </c>
      <c r="F15" s="83"/>
      <c r="G15" s="86">
        <v>1125.9999999999977</v>
      </c>
      <c r="H15" s="83"/>
      <c r="I15" s="86">
        <v>605.99999999999795</v>
      </c>
      <c r="J15" s="83"/>
      <c r="K15" s="86">
        <v>14632.999999999925</v>
      </c>
      <c r="L15" s="83"/>
      <c r="M15" s="86">
        <v>11949.000000000007</v>
      </c>
      <c r="N15" s="83"/>
      <c r="O15" s="86">
        <v>50132.000000000269</v>
      </c>
      <c r="P15" s="83"/>
      <c r="Q15" s="86">
        <v>459.99999999999932</v>
      </c>
      <c r="R15" s="83"/>
      <c r="S15" s="86">
        <v>25344.999999999876</v>
      </c>
    </row>
    <row r="16" spans="2:19" ht="16.5" customHeight="1" x14ac:dyDescent="0.25">
      <c r="B16" s="8" t="s">
        <v>2</v>
      </c>
      <c r="C16" s="9" t="s">
        <v>30</v>
      </c>
      <c r="D16" s="9"/>
      <c r="E16" s="85">
        <f t="shared" si="0"/>
        <v>256.00000000000006</v>
      </c>
      <c r="F16" s="83"/>
      <c r="G16" s="86">
        <v>2.0000000000000009</v>
      </c>
      <c r="H16" s="83"/>
      <c r="I16" s="86">
        <v>0</v>
      </c>
      <c r="J16" s="83"/>
      <c r="K16" s="86">
        <v>46</v>
      </c>
      <c r="L16" s="83"/>
      <c r="M16" s="86">
        <v>39.000000000000014</v>
      </c>
      <c r="N16" s="83"/>
      <c r="O16" s="86">
        <v>61</v>
      </c>
      <c r="P16" s="83"/>
      <c r="Q16" s="86">
        <v>0</v>
      </c>
      <c r="R16" s="83"/>
      <c r="S16" s="86">
        <v>108.00000000000006</v>
      </c>
    </row>
    <row r="17" spans="2:19" ht="16.5" customHeight="1" x14ac:dyDescent="0.25">
      <c r="B17" s="10" t="s">
        <v>3</v>
      </c>
      <c r="C17" s="11" t="s">
        <v>28</v>
      </c>
      <c r="D17" s="9"/>
      <c r="E17" s="85">
        <f t="shared" si="0"/>
        <v>2547.9999999999991</v>
      </c>
      <c r="F17" s="83"/>
      <c r="G17" s="86">
        <v>53</v>
      </c>
      <c r="H17" s="83"/>
      <c r="I17" s="86">
        <v>35.000000000000064</v>
      </c>
      <c r="J17" s="83"/>
      <c r="K17" s="86">
        <v>929.99999999999977</v>
      </c>
      <c r="L17" s="83"/>
      <c r="M17" s="86">
        <v>298.99999999999966</v>
      </c>
      <c r="N17" s="83"/>
      <c r="O17" s="86">
        <v>674.00000000000023</v>
      </c>
      <c r="P17" s="83"/>
      <c r="Q17" s="86">
        <v>6</v>
      </c>
      <c r="R17" s="83"/>
      <c r="S17" s="86">
        <v>550.99999999999932</v>
      </c>
    </row>
    <row r="18" spans="2:19" ht="16.5" customHeight="1" x14ac:dyDescent="0.25">
      <c r="B18" s="8" t="s">
        <v>4</v>
      </c>
      <c r="C18" s="9" t="s">
        <v>24</v>
      </c>
      <c r="D18" s="9"/>
      <c r="E18" s="85">
        <f t="shared" si="0"/>
        <v>5225.9999999999891</v>
      </c>
      <c r="F18" s="83"/>
      <c r="G18" s="86">
        <v>97.99999999999973</v>
      </c>
      <c r="H18" s="83"/>
      <c r="I18" s="86">
        <v>232.99999999999926</v>
      </c>
      <c r="J18" s="83"/>
      <c r="K18" s="86">
        <v>1447.9999999999991</v>
      </c>
      <c r="L18" s="83"/>
      <c r="M18" s="86">
        <v>343.9999999999996</v>
      </c>
      <c r="N18" s="83"/>
      <c r="O18" s="86">
        <v>726.9999999999992</v>
      </c>
      <c r="P18" s="83"/>
      <c r="Q18" s="86">
        <v>33.999999999999901</v>
      </c>
      <c r="R18" s="83"/>
      <c r="S18" s="86">
        <v>2341.9999999999927</v>
      </c>
    </row>
    <row r="19" spans="2:19" ht="16.5" customHeight="1" x14ac:dyDescent="0.25">
      <c r="B19" s="8" t="s">
        <v>5</v>
      </c>
      <c r="C19" s="12" t="s">
        <v>176</v>
      </c>
      <c r="D19" s="12"/>
      <c r="E19" s="85">
        <f t="shared" si="0"/>
        <v>22525.000000000036</v>
      </c>
      <c r="F19" s="83"/>
      <c r="G19" s="86">
        <v>661.00000000000205</v>
      </c>
      <c r="H19" s="83"/>
      <c r="I19" s="86">
        <v>195.00000000000412</v>
      </c>
      <c r="J19" s="83"/>
      <c r="K19" s="86">
        <v>4166.9999999999745</v>
      </c>
      <c r="L19" s="83"/>
      <c r="M19" s="86">
        <v>2325.9999999999936</v>
      </c>
      <c r="N19" s="83"/>
      <c r="O19" s="86">
        <v>7127.0000000000591</v>
      </c>
      <c r="P19" s="83"/>
      <c r="Q19" s="86">
        <v>52.000000000000242</v>
      </c>
      <c r="R19" s="83"/>
      <c r="S19" s="86">
        <v>7997.0000000000027</v>
      </c>
    </row>
    <row r="20" spans="2:19" ht="16.5" customHeight="1" x14ac:dyDescent="0.25">
      <c r="B20" s="8" t="s">
        <v>6</v>
      </c>
      <c r="C20" s="12" t="s">
        <v>25</v>
      </c>
      <c r="D20" s="12"/>
      <c r="E20" s="85">
        <f t="shared" si="0"/>
        <v>18584.999999999985</v>
      </c>
      <c r="F20" s="83"/>
      <c r="G20" s="86">
        <v>58</v>
      </c>
      <c r="H20" s="83"/>
      <c r="I20" s="86">
        <v>21</v>
      </c>
      <c r="J20" s="83"/>
      <c r="K20" s="86">
        <v>4049.99999999999</v>
      </c>
      <c r="L20" s="83"/>
      <c r="M20" s="86">
        <v>2070.0000000000018</v>
      </c>
      <c r="N20" s="83"/>
      <c r="O20" s="86">
        <v>4231.9999999999973</v>
      </c>
      <c r="P20" s="83"/>
      <c r="Q20" s="86">
        <v>2.0000000000000036</v>
      </c>
      <c r="R20" s="83"/>
      <c r="S20" s="86">
        <v>8151.9999999999973</v>
      </c>
    </row>
    <row r="21" spans="2:19" ht="16.5" customHeight="1" x14ac:dyDescent="0.25">
      <c r="B21" s="8" t="s">
        <v>7</v>
      </c>
      <c r="C21" s="12" t="s">
        <v>35</v>
      </c>
      <c r="D21" s="12"/>
      <c r="E21" s="85">
        <f t="shared" si="0"/>
        <v>5156.9999999999955</v>
      </c>
      <c r="F21" s="83"/>
      <c r="G21" s="86">
        <v>79.000000000000014</v>
      </c>
      <c r="H21" s="83"/>
      <c r="I21" s="86">
        <v>10.00000000000002</v>
      </c>
      <c r="J21" s="83"/>
      <c r="K21" s="86">
        <v>871.99999999999977</v>
      </c>
      <c r="L21" s="83"/>
      <c r="M21" s="86">
        <v>323.00000000000125</v>
      </c>
      <c r="N21" s="83"/>
      <c r="O21" s="86">
        <v>619.99999999999841</v>
      </c>
      <c r="P21" s="83"/>
      <c r="Q21" s="86">
        <v>2</v>
      </c>
      <c r="R21" s="83"/>
      <c r="S21" s="86">
        <v>3250.9999999999959</v>
      </c>
    </row>
    <row r="22" spans="2:19" ht="16.5" customHeight="1" x14ac:dyDescent="0.25">
      <c r="B22" s="8" t="s">
        <v>8</v>
      </c>
      <c r="C22" s="13" t="s">
        <v>31</v>
      </c>
      <c r="D22" s="12"/>
      <c r="E22" s="85">
        <f t="shared" si="0"/>
        <v>2216.0000000000005</v>
      </c>
      <c r="F22" s="83"/>
      <c r="G22" s="86">
        <v>20.000000000000039</v>
      </c>
      <c r="H22" s="83"/>
      <c r="I22" s="86">
        <v>7.0000000000000071</v>
      </c>
      <c r="J22" s="83"/>
      <c r="K22" s="86">
        <v>456.99999999999994</v>
      </c>
      <c r="L22" s="83"/>
      <c r="M22" s="86">
        <v>167.00000000000009</v>
      </c>
      <c r="N22" s="83"/>
      <c r="O22" s="86">
        <v>960.00000000000034</v>
      </c>
      <c r="P22" s="83"/>
      <c r="Q22" s="86">
        <v>0</v>
      </c>
      <c r="R22" s="83"/>
      <c r="S22" s="86">
        <v>605</v>
      </c>
    </row>
    <row r="23" spans="2:19" ht="16.5" customHeight="1" x14ac:dyDescent="0.25">
      <c r="B23" s="8" t="s">
        <v>9</v>
      </c>
      <c r="C23" s="13" t="s">
        <v>32</v>
      </c>
      <c r="D23" s="12"/>
      <c r="E23" s="85">
        <f t="shared" si="0"/>
        <v>2927.9999999999982</v>
      </c>
      <c r="F23" s="83"/>
      <c r="G23" s="86">
        <v>15</v>
      </c>
      <c r="H23" s="83"/>
      <c r="I23" s="86">
        <v>55.000000000000007</v>
      </c>
      <c r="J23" s="83"/>
      <c r="K23" s="86">
        <v>439.99999999999932</v>
      </c>
      <c r="L23" s="83"/>
      <c r="M23" s="86">
        <v>608.9999999999992</v>
      </c>
      <c r="N23" s="83"/>
      <c r="O23" s="86">
        <v>791.99999999999807</v>
      </c>
      <c r="P23" s="83"/>
      <c r="Q23" s="86">
        <v>2.0000000000000049</v>
      </c>
      <c r="R23" s="83"/>
      <c r="S23" s="86">
        <v>1015.0000000000011</v>
      </c>
    </row>
    <row r="24" spans="2:19" ht="16.5" customHeight="1" x14ac:dyDescent="0.25">
      <c r="B24" s="8" t="s">
        <v>10</v>
      </c>
      <c r="C24" s="13" t="s">
        <v>33</v>
      </c>
      <c r="D24" s="12"/>
      <c r="E24" s="85">
        <f t="shared" si="0"/>
        <v>472.00000000000034</v>
      </c>
      <c r="F24" s="83"/>
      <c r="G24" s="86">
        <v>2.0000000000000036</v>
      </c>
      <c r="H24" s="83"/>
      <c r="I24" s="86">
        <v>1.0000000000000013</v>
      </c>
      <c r="J24" s="83"/>
      <c r="K24" s="86">
        <v>45.000000000000028</v>
      </c>
      <c r="L24" s="83"/>
      <c r="M24" s="86">
        <v>24.000000000000014</v>
      </c>
      <c r="N24" s="83"/>
      <c r="O24" s="86">
        <v>195.00000000000023</v>
      </c>
      <c r="P24" s="83"/>
      <c r="Q24" s="86">
        <v>0</v>
      </c>
      <c r="R24" s="83"/>
      <c r="S24" s="86">
        <v>205.00000000000006</v>
      </c>
    </row>
    <row r="25" spans="2:19" ht="16.5" customHeight="1" x14ac:dyDescent="0.25">
      <c r="B25" s="8" t="s">
        <v>11</v>
      </c>
      <c r="C25" s="13" t="s">
        <v>36</v>
      </c>
      <c r="D25" s="12"/>
      <c r="E25" s="85">
        <f t="shared" si="0"/>
        <v>3680.0000000000055</v>
      </c>
      <c r="F25" s="83"/>
      <c r="G25" s="86">
        <v>28.000000000000004</v>
      </c>
      <c r="H25" s="83"/>
      <c r="I25" s="86">
        <v>37</v>
      </c>
      <c r="J25" s="83"/>
      <c r="K25" s="86">
        <v>561.9999999999992</v>
      </c>
      <c r="L25" s="83"/>
      <c r="M25" s="86">
        <v>287.99999999999989</v>
      </c>
      <c r="N25" s="83"/>
      <c r="O25" s="86">
        <v>1303.9999999999995</v>
      </c>
      <c r="P25" s="83"/>
      <c r="Q25" s="86">
        <v>13.000000000000018</v>
      </c>
      <c r="R25" s="83"/>
      <c r="S25" s="86">
        <v>1448.000000000007</v>
      </c>
    </row>
    <row r="26" spans="2:19" ht="16.5" customHeight="1" x14ac:dyDescent="0.25">
      <c r="B26" s="8" t="s">
        <v>12</v>
      </c>
      <c r="C26" s="12" t="s">
        <v>34</v>
      </c>
      <c r="D26" s="12"/>
      <c r="E26" s="85">
        <f t="shared" si="0"/>
        <v>5897.0000000000018</v>
      </c>
      <c r="F26" s="83"/>
      <c r="G26" s="86">
        <v>95.000000000000071</v>
      </c>
      <c r="H26" s="83"/>
      <c r="I26" s="86">
        <v>34.000000000000128</v>
      </c>
      <c r="J26" s="83"/>
      <c r="K26" s="86">
        <v>1825.0000000000023</v>
      </c>
      <c r="L26" s="83"/>
      <c r="M26" s="86">
        <v>435.00000000000017</v>
      </c>
      <c r="N26" s="83"/>
      <c r="O26" s="86">
        <v>1320.9999999999995</v>
      </c>
      <c r="P26" s="83"/>
      <c r="Q26" s="86">
        <v>0</v>
      </c>
      <c r="R26" s="83"/>
      <c r="S26" s="86">
        <v>2186.9999999999995</v>
      </c>
    </row>
    <row r="27" spans="2:19" ht="16.5" customHeight="1" x14ac:dyDescent="0.25">
      <c r="B27" s="14" t="s">
        <v>13</v>
      </c>
      <c r="C27" s="15" t="s">
        <v>37</v>
      </c>
      <c r="D27" s="55"/>
      <c r="E27" s="85">
        <f t="shared" si="0"/>
        <v>698.00000000000023</v>
      </c>
      <c r="F27" s="83"/>
      <c r="G27" s="86">
        <v>5.0000000000000018</v>
      </c>
      <c r="H27" s="83"/>
      <c r="I27" s="86">
        <v>3.0000000000000027</v>
      </c>
      <c r="J27" s="83"/>
      <c r="K27" s="86">
        <v>176.00000000000006</v>
      </c>
      <c r="L27" s="83"/>
      <c r="M27" s="86">
        <v>11</v>
      </c>
      <c r="N27" s="83"/>
      <c r="O27" s="86">
        <v>235</v>
      </c>
      <c r="P27" s="83"/>
      <c r="Q27" s="86">
        <v>0</v>
      </c>
      <c r="R27" s="83"/>
      <c r="S27" s="86">
        <v>268.00000000000017</v>
      </c>
    </row>
    <row r="28" spans="2:19" ht="16.5" customHeight="1" x14ac:dyDescent="0.25">
      <c r="B28" s="8" t="s">
        <v>14</v>
      </c>
      <c r="C28" s="13" t="s">
        <v>26</v>
      </c>
      <c r="D28" s="12"/>
      <c r="E28" s="85">
        <f t="shared" si="0"/>
        <v>1885.0000000000009</v>
      </c>
      <c r="F28" s="83"/>
      <c r="G28" s="86">
        <v>49</v>
      </c>
      <c r="H28" s="83"/>
      <c r="I28" s="86">
        <v>4.0000000000000071</v>
      </c>
      <c r="J28" s="83"/>
      <c r="K28" s="86">
        <v>282</v>
      </c>
      <c r="L28" s="83"/>
      <c r="M28" s="86">
        <v>128.99999999999986</v>
      </c>
      <c r="N28" s="83"/>
      <c r="O28" s="86">
        <v>890.00000000000091</v>
      </c>
      <c r="P28" s="83"/>
      <c r="Q28" s="86">
        <v>124</v>
      </c>
      <c r="R28" s="83"/>
      <c r="S28" s="86">
        <v>407.00000000000011</v>
      </c>
    </row>
    <row r="29" spans="2:19" ht="16.5" customHeight="1" x14ac:dyDescent="0.25">
      <c r="B29" s="8" t="s">
        <v>15</v>
      </c>
      <c r="C29" s="13" t="s">
        <v>38</v>
      </c>
      <c r="D29" s="12"/>
      <c r="E29" s="85">
        <f t="shared" si="0"/>
        <v>28367.000000000022</v>
      </c>
      <c r="F29" s="83"/>
      <c r="G29" s="86">
        <v>432.00000000000125</v>
      </c>
      <c r="H29" s="83"/>
      <c r="I29" s="86">
        <v>140.00000000000031</v>
      </c>
      <c r="J29" s="83"/>
      <c r="K29" s="86">
        <v>5515.0000000000091</v>
      </c>
      <c r="L29" s="83"/>
      <c r="M29" s="86">
        <v>3326.9999999999995</v>
      </c>
      <c r="N29" s="83"/>
      <c r="O29" s="86">
        <v>8590.0000000000109</v>
      </c>
      <c r="P29" s="83"/>
      <c r="Q29" s="86">
        <v>31.000000000000071</v>
      </c>
      <c r="R29" s="83"/>
      <c r="S29" s="86">
        <v>10331.999999999998</v>
      </c>
    </row>
    <row r="30" spans="2:19" ht="16.5" customHeight="1" x14ac:dyDescent="0.25">
      <c r="B30" s="8" t="s">
        <v>16</v>
      </c>
      <c r="C30" s="13" t="s">
        <v>39</v>
      </c>
      <c r="D30" s="12"/>
      <c r="E30" s="85">
        <f t="shared" si="0"/>
        <v>3860.9999999999982</v>
      </c>
      <c r="F30" s="83"/>
      <c r="G30" s="86">
        <v>13</v>
      </c>
      <c r="H30" s="83"/>
      <c r="I30" s="86">
        <v>8.0000000000000071</v>
      </c>
      <c r="J30" s="83"/>
      <c r="K30" s="86">
        <v>169.00000000000011</v>
      </c>
      <c r="L30" s="83"/>
      <c r="M30" s="86">
        <v>153</v>
      </c>
      <c r="N30" s="83"/>
      <c r="O30" s="86">
        <v>2964.9999999999986</v>
      </c>
      <c r="P30" s="83"/>
      <c r="Q30" s="86">
        <v>0</v>
      </c>
      <c r="R30" s="83"/>
      <c r="S30" s="86">
        <v>552.99999999999977</v>
      </c>
    </row>
    <row r="31" spans="2:19" ht="16.5" customHeight="1" x14ac:dyDescent="0.25">
      <c r="B31" s="8" t="s">
        <v>17</v>
      </c>
      <c r="C31" s="13" t="s">
        <v>40</v>
      </c>
      <c r="D31" s="12"/>
      <c r="E31" s="85">
        <f t="shared" si="0"/>
        <v>1718.9999999999998</v>
      </c>
      <c r="F31" s="83"/>
      <c r="G31" s="86">
        <v>34.000000000000121</v>
      </c>
      <c r="H31" s="83"/>
      <c r="I31" s="86">
        <v>2.0000000000000049</v>
      </c>
      <c r="J31" s="83"/>
      <c r="K31" s="86">
        <v>322.00000000000063</v>
      </c>
      <c r="L31" s="83"/>
      <c r="M31" s="86">
        <v>146.99999999999955</v>
      </c>
      <c r="N31" s="83"/>
      <c r="O31" s="86">
        <v>366</v>
      </c>
      <c r="P31" s="83"/>
      <c r="Q31" s="86">
        <v>0</v>
      </c>
      <c r="R31" s="83"/>
      <c r="S31" s="86">
        <v>847.99999999999955</v>
      </c>
    </row>
    <row r="32" spans="2:19" ht="16.5" customHeight="1" x14ac:dyDescent="0.25">
      <c r="B32" s="14" t="s">
        <v>18</v>
      </c>
      <c r="C32" s="15" t="s">
        <v>177</v>
      </c>
      <c r="D32" s="9"/>
      <c r="E32" s="85">
        <f t="shared" si="0"/>
        <v>0</v>
      </c>
      <c r="F32" s="83"/>
      <c r="G32" s="86">
        <v>0</v>
      </c>
      <c r="H32" s="83"/>
      <c r="I32" s="86">
        <v>0</v>
      </c>
      <c r="J32" s="83"/>
      <c r="K32" s="86">
        <v>0</v>
      </c>
      <c r="L32" s="83"/>
      <c r="M32" s="86">
        <v>0</v>
      </c>
      <c r="N32" s="83"/>
      <c r="O32" s="86">
        <v>0</v>
      </c>
      <c r="P32" s="83"/>
      <c r="Q32" s="86">
        <v>0</v>
      </c>
      <c r="R32" s="83"/>
      <c r="S32" s="86">
        <v>0</v>
      </c>
    </row>
    <row r="33" spans="2:19" ht="16.5" customHeight="1" x14ac:dyDescent="0.25">
      <c r="B33" s="14" t="s">
        <v>19</v>
      </c>
      <c r="C33" s="15" t="s">
        <v>175</v>
      </c>
      <c r="D33" s="9"/>
      <c r="E33" s="85">
        <f t="shared" si="0"/>
        <v>0</v>
      </c>
      <c r="F33" s="83"/>
      <c r="G33" s="86">
        <v>0</v>
      </c>
      <c r="H33" s="83"/>
      <c r="I33" s="86">
        <v>0</v>
      </c>
      <c r="J33" s="83"/>
      <c r="K33" s="86">
        <v>0</v>
      </c>
      <c r="L33" s="83"/>
      <c r="M33" s="86">
        <v>0</v>
      </c>
      <c r="N33" s="83"/>
      <c r="O33" s="86">
        <v>0</v>
      </c>
      <c r="P33" s="83"/>
      <c r="Q33" s="86">
        <v>0</v>
      </c>
      <c r="R33" s="83"/>
      <c r="S33" s="86">
        <v>0</v>
      </c>
    </row>
    <row r="34" spans="2:19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</row>
    <row r="35" spans="2:19" ht="5.25" customHeight="1" x14ac:dyDescent="0.2">
      <c r="C35" s="1"/>
      <c r="D35" s="9"/>
      <c r="F35" s="9"/>
      <c r="H35" s="9"/>
      <c r="J35" s="9"/>
      <c r="L35" s="9"/>
      <c r="N35" s="9"/>
      <c r="P35" s="9"/>
      <c r="R35" s="9"/>
    </row>
    <row r="36" spans="2:19" x14ac:dyDescent="0.25">
      <c r="D36" s="12"/>
      <c r="F36" s="12"/>
      <c r="H36" s="12"/>
      <c r="J36" s="12"/>
      <c r="L36" s="12"/>
      <c r="N36" s="12"/>
      <c r="P36" s="12"/>
      <c r="R36" s="12"/>
    </row>
    <row r="37" spans="2:19" x14ac:dyDescent="0.25">
      <c r="D37" s="12"/>
      <c r="F37" s="12"/>
      <c r="H37" s="12"/>
      <c r="J37" s="12"/>
      <c r="L37" s="12"/>
      <c r="N37" s="12"/>
      <c r="P37" s="12"/>
      <c r="R37" s="12"/>
    </row>
    <row r="38" spans="2:19" x14ac:dyDescent="0.25">
      <c r="D38" s="12"/>
      <c r="F38" s="12"/>
      <c r="H38" s="12"/>
      <c r="J38" s="12"/>
      <c r="L38" s="12"/>
      <c r="N38" s="12"/>
      <c r="P38" s="12"/>
      <c r="R38" s="12"/>
    </row>
    <row r="39" spans="2:19" x14ac:dyDescent="0.25">
      <c r="D39" s="12"/>
      <c r="F39" s="12"/>
      <c r="H39" s="13"/>
      <c r="J39" s="13"/>
      <c r="L39" s="13"/>
      <c r="N39" s="13"/>
      <c r="P39" s="13"/>
      <c r="R39" s="13"/>
    </row>
    <row r="40" spans="2:19" x14ac:dyDescent="0.25">
      <c r="D40" s="12"/>
      <c r="F40" s="12"/>
      <c r="H40" s="13"/>
      <c r="J40" s="13"/>
      <c r="L40" s="13"/>
      <c r="N40" s="13"/>
      <c r="P40" s="13"/>
      <c r="R40" s="13"/>
    </row>
    <row r="41" spans="2:19" x14ac:dyDescent="0.25">
      <c r="D41" s="12"/>
      <c r="F41" s="12"/>
      <c r="H41" s="13"/>
      <c r="J41" s="13"/>
      <c r="L41" s="13"/>
      <c r="N41" s="13"/>
      <c r="P41" s="13"/>
      <c r="R41" s="13"/>
    </row>
    <row r="42" spans="2:19" x14ac:dyDescent="0.25">
      <c r="D42" s="12"/>
      <c r="F42" s="12"/>
      <c r="H42" s="13"/>
      <c r="J42" s="13"/>
      <c r="L42" s="13"/>
      <c r="N42" s="13"/>
      <c r="P42" s="13"/>
      <c r="R42" s="13"/>
    </row>
    <row r="43" spans="2:19" x14ac:dyDescent="0.25">
      <c r="D43" s="12"/>
      <c r="F43" s="12"/>
      <c r="H43" s="12"/>
      <c r="J43" s="12"/>
      <c r="L43" s="12"/>
      <c r="N43" s="12"/>
      <c r="P43" s="12"/>
      <c r="R43" s="12"/>
    </row>
    <row r="44" spans="2:19" x14ac:dyDescent="0.25">
      <c r="D44" s="12"/>
      <c r="F44" s="12"/>
      <c r="H44" s="13"/>
      <c r="J44" s="13"/>
      <c r="L44" s="13"/>
      <c r="N44" s="13"/>
      <c r="P44" s="13"/>
      <c r="R44" s="13"/>
    </row>
    <row r="45" spans="2:19" x14ac:dyDescent="0.25">
      <c r="D45" s="12"/>
      <c r="F45" s="12"/>
      <c r="H45" s="13"/>
      <c r="J45" s="13"/>
      <c r="L45" s="13"/>
      <c r="N45" s="13"/>
      <c r="P45" s="13"/>
      <c r="R45" s="13"/>
    </row>
    <row r="46" spans="2:19" x14ac:dyDescent="0.25">
      <c r="D46" s="12"/>
      <c r="F46" s="12"/>
      <c r="H46" s="13"/>
      <c r="J46" s="13"/>
      <c r="L46" s="13"/>
      <c r="N46" s="13"/>
      <c r="P46" s="13"/>
      <c r="R46" s="13"/>
    </row>
    <row r="48" spans="2:19" x14ac:dyDescent="0.2">
      <c r="D48" s="19"/>
      <c r="F48" s="19"/>
      <c r="H48" s="2"/>
      <c r="J48" s="2"/>
      <c r="L48" s="2"/>
      <c r="N48" s="2"/>
      <c r="P48" s="2"/>
      <c r="R48" s="2"/>
    </row>
    <row r="49" spans="4:18" x14ac:dyDescent="0.2">
      <c r="D49" s="20"/>
      <c r="F49" s="20"/>
      <c r="H49" s="4"/>
      <c r="J49" s="4"/>
      <c r="L49" s="4"/>
      <c r="N49" s="4"/>
      <c r="P49" s="4"/>
      <c r="R49" s="4"/>
    </row>
    <row r="50" spans="4:18" x14ac:dyDescent="0.2">
      <c r="D50" s="20"/>
      <c r="F50" s="20"/>
      <c r="H50" s="4"/>
      <c r="J50" s="4"/>
      <c r="L50" s="4"/>
      <c r="N50" s="4"/>
      <c r="P50" s="4"/>
      <c r="R50" s="4"/>
    </row>
  </sheetData>
  <mergeCells count="5">
    <mergeCell ref="E8:S8"/>
    <mergeCell ref="B3:S3"/>
    <mergeCell ref="B5:S5"/>
    <mergeCell ref="B6:S6"/>
    <mergeCell ref="B8:C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R50"/>
  <sheetViews>
    <sheetView workbookViewId="0">
      <selection activeCell="B6" sqref="B6:R6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8.42578125" style="28" customWidth="1"/>
    <col min="5" max="5" width="0.85546875" style="29" customWidth="1"/>
    <col min="6" max="6" width="9.42578125" style="28" bestFit="1" customWidth="1"/>
    <col min="7" max="7" width="0.85546875" style="28" customWidth="1"/>
    <col min="8" max="8" width="9" style="28" customWidth="1"/>
    <col min="9" max="9" width="0.85546875" style="28" customWidth="1"/>
    <col min="10" max="10" width="13" style="28" customWidth="1"/>
    <col min="11" max="11" width="0.85546875" style="28" customWidth="1"/>
    <col min="12" max="12" width="7.85546875" style="28" customWidth="1"/>
    <col min="13" max="13" width="0.85546875" style="28" customWidth="1"/>
    <col min="14" max="14" width="9.140625" style="28" customWidth="1"/>
    <col min="15" max="15" width="0.85546875" style="28" customWidth="1"/>
    <col min="16" max="16" width="10.7109375" style="28" customWidth="1"/>
    <col min="17" max="17" width="0.85546875" style="28" customWidth="1"/>
    <col min="18" max="18" width="10.42578125" style="28" customWidth="1"/>
    <col min="19" max="16384" width="9.140625" style="28"/>
  </cols>
  <sheetData>
    <row r="2" spans="2:18" ht="15" x14ac:dyDescent="0.25">
      <c r="B2" s="27"/>
      <c r="D2" s="27"/>
      <c r="F2" s="27"/>
      <c r="H2" s="27"/>
      <c r="L2" s="27"/>
      <c r="R2" s="27" t="s">
        <v>271</v>
      </c>
    </row>
    <row r="3" spans="2:18" ht="36" customHeight="1" x14ac:dyDescent="0.25">
      <c r="B3" s="178" t="s">
        <v>299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2:18" ht="3.75" customHeight="1" x14ac:dyDescent="0.25"/>
    <row r="5" spans="2:18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</row>
    <row r="6" spans="2:18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</row>
    <row r="7" spans="2:18" ht="3" customHeight="1" x14ac:dyDescent="0.25">
      <c r="D7" s="29"/>
      <c r="F7" s="29"/>
      <c r="H7" s="29"/>
      <c r="J7" s="29"/>
      <c r="L7" s="29"/>
      <c r="N7" s="29"/>
    </row>
    <row r="8" spans="2:18" ht="21.75" customHeight="1" x14ac:dyDescent="0.2">
      <c r="B8" s="186" t="s">
        <v>47</v>
      </c>
      <c r="C8" s="54"/>
      <c r="D8" s="187" t="s">
        <v>280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</row>
    <row r="9" spans="2:18" s="29" customFormat="1" ht="3.75" customHeight="1" x14ac:dyDescent="0.2">
      <c r="B9" s="186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</row>
    <row r="10" spans="2:18" s="31" customFormat="1" ht="67.5" customHeight="1" x14ac:dyDescent="0.2">
      <c r="B10" s="186"/>
      <c r="C10" s="54"/>
      <c r="D10" s="70" t="s">
        <v>20</v>
      </c>
      <c r="E10" s="54"/>
      <c r="F10" s="58" t="s">
        <v>291</v>
      </c>
      <c r="G10" s="59"/>
      <c r="H10" s="58" t="s">
        <v>292</v>
      </c>
      <c r="I10" s="59"/>
      <c r="J10" s="58" t="s">
        <v>293</v>
      </c>
      <c r="K10" s="59"/>
      <c r="L10" s="58" t="s">
        <v>294</v>
      </c>
      <c r="M10" s="59"/>
      <c r="N10" s="58" t="s">
        <v>295</v>
      </c>
      <c r="O10" s="59"/>
      <c r="P10" s="58" t="s">
        <v>296</v>
      </c>
      <c r="Q10" s="59"/>
      <c r="R10" s="58" t="s">
        <v>290</v>
      </c>
    </row>
    <row r="11" spans="2:18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42"/>
      <c r="O11" s="32"/>
      <c r="P11" s="32"/>
      <c r="Q11" s="32"/>
      <c r="R11" s="32"/>
    </row>
    <row r="12" spans="2:18" ht="17.25" customHeight="1" x14ac:dyDescent="0.25">
      <c r="B12" s="5" t="s">
        <v>20</v>
      </c>
      <c r="C12" s="43"/>
      <c r="D12" s="85">
        <f>+F12+H12+J12+L12+N12+P12+R12</f>
        <v>212473.99999999997</v>
      </c>
      <c r="E12" s="79">
        <v>299619</v>
      </c>
      <c r="F12" s="85">
        <v>2784.0000000000491</v>
      </c>
      <c r="G12" s="79"/>
      <c r="H12" s="85">
        <v>1443.9999999999911</v>
      </c>
      <c r="I12" s="79"/>
      <c r="J12" s="85">
        <v>36295.999999999796</v>
      </c>
      <c r="K12" s="79"/>
      <c r="L12" s="85">
        <v>22883.000000000189</v>
      </c>
      <c r="M12" s="79"/>
      <c r="N12" s="85">
        <v>81354.999999999825</v>
      </c>
      <c r="O12" s="79"/>
      <c r="P12" s="85">
        <v>846.99999999999011</v>
      </c>
      <c r="Q12" s="79"/>
      <c r="R12" s="85">
        <v>66865.000000000116</v>
      </c>
    </row>
    <row r="13" spans="2:18" ht="17.25" customHeight="1" x14ac:dyDescent="0.25">
      <c r="B13" s="17" t="s">
        <v>48</v>
      </c>
      <c r="C13" s="9"/>
      <c r="D13" s="85">
        <f t="shared" ref="D13:D30" si="0">+F13+H13+J13+L13+N13+P13+R13</f>
        <v>29491.999999999975</v>
      </c>
      <c r="E13" s="83"/>
      <c r="F13" s="86">
        <v>363.99999999999915</v>
      </c>
      <c r="G13" s="83"/>
      <c r="H13" s="86">
        <v>302.00000000000057</v>
      </c>
      <c r="I13" s="83"/>
      <c r="J13" s="86">
        <v>4133.9999999999918</v>
      </c>
      <c r="K13" s="83"/>
      <c r="L13" s="86">
        <v>4800.0000000000136</v>
      </c>
      <c r="M13" s="83"/>
      <c r="N13" s="86">
        <v>12884.99999999996</v>
      </c>
      <c r="O13" s="83"/>
      <c r="P13" s="86">
        <v>227.99999999999983</v>
      </c>
      <c r="Q13" s="83"/>
      <c r="R13" s="86">
        <v>6779.00000000001</v>
      </c>
    </row>
    <row r="14" spans="2:18" ht="17.25" customHeight="1" x14ac:dyDescent="0.25">
      <c r="B14" s="17" t="s">
        <v>49</v>
      </c>
      <c r="C14" s="9"/>
      <c r="D14" s="85">
        <f t="shared" si="0"/>
        <v>1408.9999999999995</v>
      </c>
      <c r="E14" s="83">
        <v>1360</v>
      </c>
      <c r="F14" s="86">
        <v>10.000000000000004</v>
      </c>
      <c r="G14" s="83"/>
      <c r="H14" s="86">
        <v>44.000000000000028</v>
      </c>
      <c r="I14" s="83"/>
      <c r="J14" s="86">
        <v>233.99999999999974</v>
      </c>
      <c r="K14" s="83"/>
      <c r="L14" s="86">
        <v>216.99999999999977</v>
      </c>
      <c r="M14" s="83"/>
      <c r="N14" s="86">
        <v>160.9999999999998</v>
      </c>
      <c r="O14" s="83"/>
      <c r="P14" s="86">
        <v>0</v>
      </c>
      <c r="Q14" s="83"/>
      <c r="R14" s="86">
        <v>743.00000000000034</v>
      </c>
    </row>
    <row r="15" spans="2:18" ht="17.25" customHeight="1" x14ac:dyDescent="0.25">
      <c r="B15" s="17" t="s">
        <v>51</v>
      </c>
      <c r="C15" s="9"/>
      <c r="D15" s="85">
        <f t="shared" si="0"/>
        <v>15727.000000000025</v>
      </c>
      <c r="E15" s="83">
        <v>14205.000000000024</v>
      </c>
      <c r="F15" s="86">
        <v>202.99999999999977</v>
      </c>
      <c r="G15" s="83"/>
      <c r="H15" s="86">
        <v>120.00000000000038</v>
      </c>
      <c r="I15" s="83"/>
      <c r="J15" s="86">
        <v>3008.9999999999973</v>
      </c>
      <c r="K15" s="83"/>
      <c r="L15" s="86">
        <v>1451.0000000000009</v>
      </c>
      <c r="M15" s="83"/>
      <c r="N15" s="86">
        <v>6386.0000000000118</v>
      </c>
      <c r="O15" s="83"/>
      <c r="P15" s="86">
        <v>73.999999999999943</v>
      </c>
      <c r="Q15" s="83"/>
      <c r="R15" s="86">
        <v>4484.0000000000155</v>
      </c>
    </row>
    <row r="16" spans="2:18" ht="17.25" customHeight="1" x14ac:dyDescent="0.25">
      <c r="B16" s="17" t="s">
        <v>50</v>
      </c>
      <c r="C16" s="9"/>
      <c r="D16" s="85">
        <f t="shared" si="0"/>
        <v>286.00000000000011</v>
      </c>
      <c r="E16" s="83">
        <v>193.00000000000009</v>
      </c>
      <c r="F16" s="86">
        <v>11</v>
      </c>
      <c r="G16" s="83"/>
      <c r="H16" s="86">
        <v>4.0000000000000027</v>
      </c>
      <c r="I16" s="83"/>
      <c r="J16" s="86">
        <v>56</v>
      </c>
      <c r="K16" s="83"/>
      <c r="L16" s="86">
        <v>42.000000000000043</v>
      </c>
      <c r="M16" s="83"/>
      <c r="N16" s="86">
        <v>25</v>
      </c>
      <c r="O16" s="83"/>
      <c r="P16" s="86">
        <v>0</v>
      </c>
      <c r="Q16" s="83"/>
      <c r="R16" s="86">
        <v>148.00000000000006</v>
      </c>
    </row>
    <row r="17" spans="2:18" ht="17.25" customHeight="1" x14ac:dyDescent="0.25">
      <c r="B17" s="17" t="s">
        <v>52</v>
      </c>
      <c r="C17" s="9"/>
      <c r="D17" s="85">
        <f t="shared" si="0"/>
        <v>1292.0000000000005</v>
      </c>
      <c r="E17" s="83">
        <v>2011.0000000000005</v>
      </c>
      <c r="F17" s="86">
        <v>31</v>
      </c>
      <c r="G17" s="83"/>
      <c r="H17" s="86">
        <v>3.0000000000000009</v>
      </c>
      <c r="I17" s="83"/>
      <c r="J17" s="86">
        <v>395.99999999999966</v>
      </c>
      <c r="K17" s="83"/>
      <c r="L17" s="86">
        <v>232.00000000000051</v>
      </c>
      <c r="M17" s="83"/>
      <c r="N17" s="86">
        <v>209.00000000000051</v>
      </c>
      <c r="O17" s="83"/>
      <c r="P17" s="86">
        <v>0</v>
      </c>
      <c r="Q17" s="83"/>
      <c r="R17" s="86">
        <v>420.99999999999966</v>
      </c>
    </row>
    <row r="18" spans="2:18" ht="17.25" customHeight="1" x14ac:dyDescent="0.25">
      <c r="B18" s="17" t="s">
        <v>53</v>
      </c>
      <c r="C18" s="9"/>
      <c r="D18" s="85">
        <f t="shared" si="0"/>
        <v>8785.0000000000055</v>
      </c>
      <c r="E18" s="83">
        <v>8854.9999999999982</v>
      </c>
      <c r="F18" s="86">
        <v>75.000000000000043</v>
      </c>
      <c r="G18" s="83"/>
      <c r="H18" s="86">
        <v>47</v>
      </c>
      <c r="I18" s="83"/>
      <c r="J18" s="86">
        <v>1320.0000000000041</v>
      </c>
      <c r="K18" s="83"/>
      <c r="L18" s="86">
        <v>835.00000000000023</v>
      </c>
      <c r="M18" s="83"/>
      <c r="N18" s="86">
        <v>4014.0000000000018</v>
      </c>
      <c r="O18" s="83"/>
      <c r="P18" s="86">
        <v>46.000000000000021</v>
      </c>
      <c r="Q18" s="83"/>
      <c r="R18" s="86">
        <v>2447.9999999999991</v>
      </c>
    </row>
    <row r="19" spans="2:18" ht="17.25" customHeight="1" x14ac:dyDescent="0.25">
      <c r="B19" s="17" t="s">
        <v>54</v>
      </c>
      <c r="C19" s="12"/>
      <c r="D19" s="85">
        <f t="shared" si="0"/>
        <v>4116.9999999999955</v>
      </c>
      <c r="E19" s="83">
        <v>3611.0000000000005</v>
      </c>
      <c r="F19" s="86">
        <v>48</v>
      </c>
      <c r="G19" s="83"/>
      <c r="H19" s="86">
        <v>8.0000000000000213</v>
      </c>
      <c r="I19" s="83"/>
      <c r="J19" s="86">
        <v>404.00000000000011</v>
      </c>
      <c r="K19" s="83"/>
      <c r="L19" s="86">
        <v>280.99999999999972</v>
      </c>
      <c r="M19" s="83"/>
      <c r="N19" s="86">
        <v>2898.9999999999955</v>
      </c>
      <c r="O19" s="83"/>
      <c r="P19" s="86">
        <v>0</v>
      </c>
      <c r="Q19" s="83"/>
      <c r="R19" s="86">
        <v>477.0000000000004</v>
      </c>
    </row>
    <row r="20" spans="2:18" ht="17.25" customHeight="1" x14ac:dyDescent="0.25">
      <c r="B20" s="17" t="s">
        <v>55</v>
      </c>
      <c r="C20" s="12"/>
      <c r="D20" s="85">
        <f t="shared" si="0"/>
        <v>5163.0000000000118</v>
      </c>
      <c r="E20" s="83">
        <v>2563.0000000000005</v>
      </c>
      <c r="F20" s="86">
        <v>156.99999999999957</v>
      </c>
      <c r="G20" s="83"/>
      <c r="H20" s="86">
        <v>22.000000000000021</v>
      </c>
      <c r="I20" s="83"/>
      <c r="J20" s="86">
        <v>779.00000000000148</v>
      </c>
      <c r="K20" s="83"/>
      <c r="L20" s="86">
        <v>407.99999999999966</v>
      </c>
      <c r="M20" s="83"/>
      <c r="N20" s="86">
        <v>586.00000000000125</v>
      </c>
      <c r="O20" s="83"/>
      <c r="P20" s="86">
        <v>6.000000000000016</v>
      </c>
      <c r="Q20" s="83"/>
      <c r="R20" s="86">
        <v>3205.0000000000095</v>
      </c>
    </row>
    <row r="21" spans="2:18" ht="17.25" customHeight="1" x14ac:dyDescent="0.25">
      <c r="B21" s="17" t="s">
        <v>56</v>
      </c>
      <c r="C21" s="12"/>
      <c r="D21" s="85">
        <f t="shared" si="0"/>
        <v>819.00000000000057</v>
      </c>
      <c r="E21" s="83">
        <v>568.00000000000011</v>
      </c>
      <c r="F21" s="86">
        <v>10</v>
      </c>
      <c r="G21" s="83"/>
      <c r="H21" s="86">
        <v>6.0000000000000009</v>
      </c>
      <c r="I21" s="83"/>
      <c r="J21" s="86">
        <v>215.00000000000023</v>
      </c>
      <c r="K21" s="83"/>
      <c r="L21" s="86">
        <v>67</v>
      </c>
      <c r="M21" s="83"/>
      <c r="N21" s="86">
        <v>344.00000000000023</v>
      </c>
      <c r="O21" s="83"/>
      <c r="P21" s="86">
        <v>0</v>
      </c>
      <c r="Q21" s="83"/>
      <c r="R21" s="86">
        <v>177.00000000000009</v>
      </c>
    </row>
    <row r="22" spans="2:18" ht="17.25" customHeight="1" x14ac:dyDescent="0.25">
      <c r="B22" s="17" t="s">
        <v>57</v>
      </c>
      <c r="C22" s="12"/>
      <c r="D22" s="85">
        <f t="shared" si="0"/>
        <v>9066.9999999999909</v>
      </c>
      <c r="E22" s="83">
        <v>8473.9999999999945</v>
      </c>
      <c r="F22" s="86">
        <v>132.0000000000002</v>
      </c>
      <c r="G22" s="83"/>
      <c r="H22" s="86">
        <v>9.0000000000000124</v>
      </c>
      <c r="I22" s="83"/>
      <c r="J22" s="86">
        <v>1234.9999999999959</v>
      </c>
      <c r="K22" s="83"/>
      <c r="L22" s="86">
        <v>898.00000000000421</v>
      </c>
      <c r="M22" s="83"/>
      <c r="N22" s="86">
        <v>4563.9999999999836</v>
      </c>
      <c r="O22" s="83"/>
      <c r="P22" s="86">
        <v>9.0000000000000284</v>
      </c>
      <c r="Q22" s="83"/>
      <c r="R22" s="86">
        <v>2220.0000000000068</v>
      </c>
    </row>
    <row r="23" spans="2:18" ht="17.25" customHeight="1" x14ac:dyDescent="0.25">
      <c r="B23" s="17" t="s">
        <v>58</v>
      </c>
      <c r="C23" s="12"/>
      <c r="D23" s="85">
        <f t="shared" si="0"/>
        <v>65957.000000000233</v>
      </c>
      <c r="E23" s="83">
        <v>64515.999999999913</v>
      </c>
      <c r="F23" s="86">
        <v>388.99999999999704</v>
      </c>
      <c r="G23" s="83"/>
      <c r="H23" s="86">
        <v>404.99999999999676</v>
      </c>
      <c r="I23" s="83"/>
      <c r="J23" s="86">
        <v>11429.00000000004</v>
      </c>
      <c r="K23" s="83"/>
      <c r="L23" s="86">
        <v>5499.00000000006</v>
      </c>
      <c r="M23" s="83"/>
      <c r="N23" s="86">
        <v>21495</v>
      </c>
      <c r="O23" s="83"/>
      <c r="P23" s="86">
        <v>188.00000000000057</v>
      </c>
      <c r="Q23" s="83"/>
      <c r="R23" s="86">
        <v>26552.000000000131</v>
      </c>
    </row>
    <row r="24" spans="2:18" ht="17.25" customHeight="1" x14ac:dyDescent="0.25">
      <c r="B24" s="17" t="s">
        <v>59</v>
      </c>
      <c r="C24" s="12"/>
      <c r="D24" s="85">
        <f t="shared" si="0"/>
        <v>998.00000000000114</v>
      </c>
      <c r="E24" s="83">
        <v>689.99999999999989</v>
      </c>
      <c r="F24" s="86">
        <v>15.000000000000007</v>
      </c>
      <c r="G24" s="83"/>
      <c r="H24" s="86">
        <v>5</v>
      </c>
      <c r="I24" s="83"/>
      <c r="J24" s="86">
        <v>206.00000000000023</v>
      </c>
      <c r="K24" s="83"/>
      <c r="L24" s="86">
        <v>132.00000000000031</v>
      </c>
      <c r="M24" s="83"/>
      <c r="N24" s="86">
        <v>346.00000000000063</v>
      </c>
      <c r="O24" s="83"/>
      <c r="P24" s="86">
        <v>0</v>
      </c>
      <c r="Q24" s="83"/>
      <c r="R24" s="86">
        <v>294.00000000000006</v>
      </c>
    </row>
    <row r="25" spans="2:18" ht="17.25" customHeight="1" x14ac:dyDescent="0.25">
      <c r="B25" s="17" t="s">
        <v>60</v>
      </c>
      <c r="C25" s="12"/>
      <c r="D25" s="85">
        <f t="shared" si="0"/>
        <v>35421.999999999935</v>
      </c>
      <c r="E25" s="83">
        <v>36740.000000000051</v>
      </c>
      <c r="F25" s="86">
        <v>847.99999999999909</v>
      </c>
      <c r="G25" s="83"/>
      <c r="H25" s="86">
        <v>223.99999999999963</v>
      </c>
      <c r="I25" s="83"/>
      <c r="J25" s="86">
        <v>6700.9999999999955</v>
      </c>
      <c r="K25" s="83"/>
      <c r="L25" s="86">
        <v>4359.0000000000127</v>
      </c>
      <c r="M25" s="83"/>
      <c r="N25" s="86">
        <v>14999.999999999929</v>
      </c>
      <c r="O25" s="83"/>
      <c r="P25" s="86">
        <v>259.99999999999812</v>
      </c>
      <c r="Q25" s="83"/>
      <c r="R25" s="86">
        <v>8030.0000000000009</v>
      </c>
    </row>
    <row r="26" spans="2:18" ht="17.25" customHeight="1" x14ac:dyDescent="0.25">
      <c r="B26" s="17" t="s">
        <v>61</v>
      </c>
      <c r="C26" s="12"/>
      <c r="D26" s="85">
        <f t="shared" si="0"/>
        <v>10733.000000000011</v>
      </c>
      <c r="E26" s="83">
        <v>10618.999999999978</v>
      </c>
      <c r="F26" s="86">
        <v>41.000000000000142</v>
      </c>
      <c r="G26" s="83"/>
      <c r="H26" s="86">
        <v>68</v>
      </c>
      <c r="I26" s="83"/>
      <c r="J26" s="86">
        <v>1490.0000000000048</v>
      </c>
      <c r="K26" s="83"/>
      <c r="L26" s="86">
        <v>488.00000000000045</v>
      </c>
      <c r="M26" s="83"/>
      <c r="N26" s="86">
        <v>4353.0000000000027</v>
      </c>
      <c r="O26" s="83"/>
      <c r="P26" s="86">
        <v>2</v>
      </c>
      <c r="Q26" s="83"/>
      <c r="R26" s="86">
        <v>4291.0000000000027</v>
      </c>
    </row>
    <row r="27" spans="2:18" ht="17.25" customHeight="1" x14ac:dyDescent="0.25">
      <c r="B27" s="17" t="s">
        <v>62</v>
      </c>
      <c r="C27" s="55"/>
      <c r="D27" s="85">
        <f t="shared" si="0"/>
        <v>14961.000000000018</v>
      </c>
      <c r="E27" s="83">
        <v>14366.999999999984</v>
      </c>
      <c r="F27" s="86">
        <v>215.99999999999983</v>
      </c>
      <c r="G27" s="83"/>
      <c r="H27" s="86">
        <v>85.000000000000199</v>
      </c>
      <c r="I27" s="83"/>
      <c r="J27" s="86">
        <v>2790.0000000000027</v>
      </c>
      <c r="K27" s="83"/>
      <c r="L27" s="86">
        <v>2075.0000000000023</v>
      </c>
      <c r="M27" s="83"/>
      <c r="N27" s="86">
        <v>5809.9999999999991</v>
      </c>
      <c r="O27" s="83"/>
      <c r="P27" s="86">
        <v>20.000000000000021</v>
      </c>
      <c r="Q27" s="83"/>
      <c r="R27" s="86">
        <v>3965.0000000000136</v>
      </c>
    </row>
    <row r="28" spans="2:18" ht="17.25" customHeight="1" x14ac:dyDescent="0.25">
      <c r="B28" s="17" t="s">
        <v>63</v>
      </c>
      <c r="C28" s="12"/>
      <c r="D28" s="85">
        <f t="shared" si="0"/>
        <v>2744.9999999999991</v>
      </c>
      <c r="E28" s="83">
        <v>2818.9999999999973</v>
      </c>
      <c r="F28" s="86">
        <v>114.99999999999987</v>
      </c>
      <c r="G28" s="83"/>
      <c r="H28" s="86">
        <v>22.000000000000046</v>
      </c>
      <c r="I28" s="83"/>
      <c r="J28" s="86">
        <v>664.99999999999909</v>
      </c>
      <c r="K28" s="83"/>
      <c r="L28" s="86">
        <v>302.99999999999983</v>
      </c>
      <c r="M28" s="83"/>
      <c r="N28" s="86">
        <v>848.99999999999966</v>
      </c>
      <c r="O28" s="83"/>
      <c r="P28" s="86">
        <v>2.0000000000000089</v>
      </c>
      <c r="Q28" s="83"/>
      <c r="R28" s="86">
        <v>789.00000000000057</v>
      </c>
    </row>
    <row r="29" spans="2:18" ht="17.25" customHeight="1" x14ac:dyDescent="0.25">
      <c r="B29" s="17" t="s">
        <v>64</v>
      </c>
      <c r="C29" s="12"/>
      <c r="D29" s="85">
        <f t="shared" si="0"/>
        <v>1062.0000000000002</v>
      </c>
      <c r="E29" s="83">
        <v>712</v>
      </c>
      <c r="F29" s="86">
        <v>24</v>
      </c>
      <c r="G29" s="83"/>
      <c r="H29" s="86">
        <v>17</v>
      </c>
      <c r="I29" s="83"/>
      <c r="J29" s="86">
        <v>152.00000000000006</v>
      </c>
      <c r="K29" s="83"/>
      <c r="L29" s="86">
        <v>256.00000000000017</v>
      </c>
      <c r="M29" s="83"/>
      <c r="N29" s="86">
        <v>318.99999999999977</v>
      </c>
      <c r="O29" s="83"/>
      <c r="P29" s="86">
        <v>0</v>
      </c>
      <c r="Q29" s="83"/>
      <c r="R29" s="86">
        <v>294.00000000000023</v>
      </c>
    </row>
    <row r="30" spans="2:18" ht="17.25" customHeight="1" x14ac:dyDescent="0.25">
      <c r="B30" s="17" t="s">
        <v>65</v>
      </c>
      <c r="C30" s="12"/>
      <c r="D30" s="85">
        <f t="shared" si="0"/>
        <v>4439.0000000000009</v>
      </c>
      <c r="E30" s="83">
        <v>5421.0000000000073</v>
      </c>
      <c r="F30" s="86">
        <v>95.000000000000213</v>
      </c>
      <c r="G30" s="83"/>
      <c r="H30" s="86">
        <v>52.999999999999801</v>
      </c>
      <c r="I30" s="83"/>
      <c r="J30" s="86">
        <v>1081.0000000000016</v>
      </c>
      <c r="K30" s="83"/>
      <c r="L30" s="86">
        <v>539.99999999999864</v>
      </c>
      <c r="M30" s="83"/>
      <c r="N30" s="86">
        <v>1110.000000000002</v>
      </c>
      <c r="O30" s="83"/>
      <c r="P30" s="86">
        <v>12.000000000000002</v>
      </c>
      <c r="Q30" s="83"/>
      <c r="R30" s="86">
        <v>1547.9999999999984</v>
      </c>
    </row>
    <row r="31" spans="2:18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</row>
    <row r="32" spans="2:18" x14ac:dyDescent="0.25">
      <c r="C32" s="9"/>
      <c r="E32" s="9">
        <v>0</v>
      </c>
      <c r="G32" s="11"/>
      <c r="I32" s="11"/>
      <c r="K32" s="11"/>
      <c r="M32" s="11"/>
      <c r="O32" s="11"/>
      <c r="Q32" s="11"/>
    </row>
    <row r="33" spans="3:17" x14ac:dyDescent="0.25">
      <c r="C33" s="9"/>
      <c r="E33" s="9">
        <v>0</v>
      </c>
      <c r="G33" s="9"/>
      <c r="I33" s="9"/>
      <c r="K33" s="9"/>
      <c r="M33" s="9"/>
      <c r="O33" s="9"/>
      <c r="Q33" s="9"/>
    </row>
    <row r="34" spans="3:17" x14ac:dyDescent="0.25">
      <c r="C34" s="9"/>
      <c r="E34" s="9"/>
      <c r="G34" s="11"/>
      <c r="I34" s="11"/>
      <c r="K34" s="11"/>
      <c r="M34" s="11"/>
      <c r="O34" s="11"/>
      <c r="Q34" s="11"/>
    </row>
    <row r="35" spans="3:17" x14ac:dyDescent="0.25">
      <c r="C35" s="9"/>
      <c r="E35" s="9"/>
      <c r="G35" s="9"/>
      <c r="I35" s="9"/>
      <c r="K35" s="9"/>
      <c r="M35" s="9"/>
      <c r="O35" s="9"/>
      <c r="Q35" s="9"/>
    </row>
    <row r="36" spans="3:17" x14ac:dyDescent="0.25">
      <c r="C36" s="12"/>
      <c r="E36" s="12"/>
      <c r="G36" s="12"/>
      <c r="I36" s="12"/>
      <c r="K36" s="12"/>
      <c r="M36" s="12"/>
      <c r="O36" s="12"/>
      <c r="Q36" s="12"/>
    </row>
    <row r="37" spans="3:17" x14ac:dyDescent="0.25">
      <c r="C37" s="12"/>
      <c r="E37" s="12"/>
      <c r="G37" s="12"/>
      <c r="I37" s="12"/>
      <c r="K37" s="12"/>
      <c r="M37" s="12"/>
      <c r="O37" s="12"/>
      <c r="Q37" s="12"/>
    </row>
    <row r="38" spans="3:17" x14ac:dyDescent="0.25">
      <c r="C38" s="12"/>
      <c r="E38" s="12"/>
      <c r="G38" s="12"/>
      <c r="I38" s="12"/>
      <c r="K38" s="12"/>
      <c r="M38" s="12"/>
      <c r="O38" s="12"/>
      <c r="Q38" s="12"/>
    </row>
    <row r="39" spans="3:17" x14ac:dyDescent="0.25">
      <c r="C39" s="12"/>
      <c r="E39" s="12"/>
      <c r="G39" s="13"/>
      <c r="I39" s="13"/>
      <c r="K39" s="13"/>
      <c r="M39" s="13"/>
      <c r="O39" s="13"/>
      <c r="Q39" s="13"/>
    </row>
    <row r="40" spans="3:17" x14ac:dyDescent="0.25">
      <c r="C40" s="12"/>
      <c r="E40" s="12"/>
      <c r="G40" s="13"/>
      <c r="I40" s="13"/>
      <c r="K40" s="13"/>
      <c r="M40" s="13"/>
      <c r="O40" s="13"/>
      <c r="Q40" s="13"/>
    </row>
    <row r="41" spans="3:17" x14ac:dyDescent="0.25">
      <c r="C41" s="12"/>
      <c r="E41" s="12"/>
      <c r="G41" s="13"/>
      <c r="I41" s="13"/>
      <c r="K41" s="13"/>
      <c r="M41" s="13"/>
      <c r="O41" s="13"/>
      <c r="Q41" s="13"/>
    </row>
    <row r="42" spans="3:17" x14ac:dyDescent="0.25">
      <c r="C42" s="12"/>
      <c r="E42" s="12"/>
      <c r="G42" s="13"/>
      <c r="I42" s="13"/>
      <c r="K42" s="13"/>
      <c r="M42" s="13"/>
      <c r="O42" s="13"/>
      <c r="Q42" s="13"/>
    </row>
    <row r="43" spans="3:17" x14ac:dyDescent="0.25">
      <c r="C43" s="12"/>
      <c r="E43" s="12"/>
      <c r="G43" s="12"/>
      <c r="I43" s="12"/>
      <c r="K43" s="12"/>
      <c r="M43" s="12"/>
      <c r="O43" s="12"/>
      <c r="Q43" s="12"/>
    </row>
    <row r="44" spans="3:17" x14ac:dyDescent="0.25">
      <c r="C44" s="12"/>
      <c r="E44" s="12"/>
      <c r="G44" s="13"/>
      <c r="I44" s="13"/>
      <c r="K44" s="13"/>
      <c r="M44" s="13"/>
      <c r="O44" s="13"/>
      <c r="Q44" s="13"/>
    </row>
    <row r="45" spans="3:17" x14ac:dyDescent="0.25">
      <c r="C45" s="12"/>
      <c r="E45" s="12"/>
      <c r="G45" s="13"/>
      <c r="I45" s="13"/>
      <c r="K45" s="13"/>
      <c r="M45" s="13"/>
      <c r="O45" s="13"/>
      <c r="Q45" s="13"/>
    </row>
    <row r="46" spans="3:17" x14ac:dyDescent="0.25">
      <c r="C46" s="12"/>
      <c r="E46" s="12"/>
      <c r="G46" s="13"/>
      <c r="I46" s="13"/>
      <c r="K46" s="13"/>
      <c r="M46" s="13"/>
      <c r="O46" s="13"/>
      <c r="Q46" s="13"/>
    </row>
    <row r="48" spans="3:17" x14ac:dyDescent="0.2">
      <c r="C48" s="19"/>
      <c r="E48" s="19"/>
      <c r="G48" s="2"/>
      <c r="I48" s="2"/>
      <c r="K48" s="2"/>
      <c r="M48" s="2"/>
      <c r="O48" s="2"/>
      <c r="Q48" s="2"/>
    </row>
    <row r="49" spans="3:17" x14ac:dyDescent="0.2">
      <c r="C49" s="20"/>
      <c r="E49" s="20"/>
      <c r="G49" s="4"/>
      <c r="I49" s="4"/>
      <c r="K49" s="4"/>
      <c r="M49" s="4"/>
      <c r="O49" s="4"/>
      <c r="Q49" s="4"/>
    </row>
    <row r="50" spans="3:17" x14ac:dyDescent="0.2">
      <c r="C50" s="20"/>
      <c r="E50" s="20"/>
      <c r="G50" s="4"/>
      <c r="I50" s="4"/>
      <c r="K50" s="4"/>
      <c r="M50" s="4"/>
      <c r="O50" s="4"/>
      <c r="Q50" s="4"/>
    </row>
  </sheetData>
  <mergeCells count="5">
    <mergeCell ref="D8:R8"/>
    <mergeCell ref="B3:R3"/>
    <mergeCell ref="B5:R5"/>
    <mergeCell ref="B6:R6"/>
    <mergeCell ref="B8:B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W50"/>
  <sheetViews>
    <sheetView zoomScaleNormal="100" workbookViewId="0">
      <selection activeCell="B6" sqref="B6:W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0.140625" style="28" bestFit="1" customWidth="1"/>
    <col min="6" max="6" width="0.85546875" style="29" customWidth="1"/>
    <col min="7" max="7" width="9.42578125" style="28" customWidth="1"/>
    <col min="8" max="8" width="0.85546875" style="28" customWidth="1"/>
    <col min="9" max="9" width="9" style="28" customWidth="1"/>
    <col min="10" max="10" width="0.85546875" style="28" customWidth="1"/>
    <col min="11" max="11" width="9.42578125" style="28" customWidth="1"/>
    <col min="12" max="12" width="0.85546875" style="28" customWidth="1"/>
    <col min="13" max="13" width="9.28515625" style="28" customWidth="1"/>
    <col min="14" max="14" width="0.85546875" style="28" customWidth="1"/>
    <col min="15" max="15" width="5.85546875" style="28" bestFit="1" customWidth="1"/>
    <col min="16" max="16" width="0.85546875" style="28" customWidth="1"/>
    <col min="17" max="17" width="9" style="28" customWidth="1"/>
    <col min="18" max="18" width="0.85546875" style="28" customWidth="1"/>
    <col min="19" max="19" width="10" style="28" customWidth="1"/>
    <col min="20" max="20" width="0.85546875" style="28" customWidth="1"/>
    <col min="21" max="21" width="10.5703125" style="28" customWidth="1"/>
    <col min="22" max="22" width="0.85546875" style="28" customWidth="1"/>
    <col min="23" max="23" width="10.5703125" style="28" customWidth="1"/>
    <col min="24" max="24" width="5.5703125" style="28" customWidth="1"/>
    <col min="25" max="16384" width="9.140625" style="28"/>
  </cols>
  <sheetData>
    <row r="2" spans="2:23" ht="15" x14ac:dyDescent="0.25">
      <c r="C2" s="27"/>
      <c r="E2" s="27"/>
      <c r="G2" s="27"/>
      <c r="I2" s="27"/>
      <c r="W2" s="27" t="s">
        <v>274</v>
      </c>
    </row>
    <row r="3" spans="2:23" ht="28.5" customHeight="1" x14ac:dyDescent="0.25">
      <c r="B3" s="178" t="s">
        <v>301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2:23" ht="3.75" customHeight="1" x14ac:dyDescent="0.25"/>
    <row r="5" spans="2:23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</row>
    <row r="6" spans="2:23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</row>
    <row r="7" spans="2:2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</row>
    <row r="8" spans="2:23" ht="15.75" customHeight="1" x14ac:dyDescent="0.2">
      <c r="B8" s="186" t="s">
        <v>43</v>
      </c>
      <c r="C8" s="186"/>
      <c r="D8" s="54"/>
      <c r="E8" s="187" t="s">
        <v>302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</row>
    <row r="9" spans="2:23" s="29" customFormat="1" ht="3.75" customHeight="1" x14ac:dyDescent="0.2">
      <c r="B9" s="186"/>
      <c r="C9" s="186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23" s="31" customFormat="1" ht="112.5" customHeight="1" x14ac:dyDescent="0.2">
      <c r="B10" s="186"/>
      <c r="C10" s="186"/>
      <c r="D10" s="54"/>
      <c r="E10" s="70" t="s">
        <v>20</v>
      </c>
      <c r="F10" s="54"/>
      <c r="G10" s="58" t="s">
        <v>303</v>
      </c>
      <c r="H10" s="59"/>
      <c r="I10" s="58" t="s">
        <v>304</v>
      </c>
      <c r="J10" s="59"/>
      <c r="K10" s="58" t="s">
        <v>305</v>
      </c>
      <c r="L10" s="59"/>
      <c r="M10" s="58" t="s">
        <v>306</v>
      </c>
      <c r="N10" s="59"/>
      <c r="O10" s="58" t="s">
        <v>307</v>
      </c>
      <c r="P10" s="59"/>
      <c r="Q10" s="58" t="s">
        <v>308</v>
      </c>
      <c r="R10" s="59"/>
      <c r="S10" s="58" t="s">
        <v>309</v>
      </c>
      <c r="T10" s="59"/>
      <c r="U10" s="58" t="s">
        <v>310</v>
      </c>
      <c r="V10" s="59"/>
      <c r="W10" s="58" t="s">
        <v>311</v>
      </c>
    </row>
    <row r="11" spans="2:23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32"/>
    </row>
    <row r="12" spans="2:23" ht="16.5" customHeight="1" x14ac:dyDescent="0.25">
      <c r="C12" s="5" t="s">
        <v>20</v>
      </c>
      <c r="D12" s="43"/>
      <c r="E12" s="85">
        <f>+G12+I12+K12+M12+O12+Q12+S12+U12+W12</f>
        <v>5304060.9999999972</v>
      </c>
      <c r="F12" s="79"/>
      <c r="G12" s="85">
        <v>618164.00000000233</v>
      </c>
      <c r="H12" s="79"/>
      <c r="I12" s="85">
        <v>646867.00000000477</v>
      </c>
      <c r="J12" s="79"/>
      <c r="K12" s="85">
        <v>277969.99999999942</v>
      </c>
      <c r="L12" s="79"/>
      <c r="M12" s="85">
        <v>51029.000000000138</v>
      </c>
      <c r="N12" s="79"/>
      <c r="O12" s="85">
        <v>1112</v>
      </c>
      <c r="P12" s="79"/>
      <c r="Q12" s="85">
        <v>348039.9999999975</v>
      </c>
      <c r="R12" s="79"/>
      <c r="S12" s="85">
        <v>64835.99999999976</v>
      </c>
      <c r="T12" s="79"/>
      <c r="U12" s="85">
        <v>588510.99999999872</v>
      </c>
      <c r="V12" s="79"/>
      <c r="W12" s="85">
        <v>2707531.9999999944</v>
      </c>
    </row>
    <row r="13" spans="2:23" ht="16.5" customHeight="1" x14ac:dyDescent="0.25">
      <c r="B13" s="8" t="s">
        <v>21</v>
      </c>
      <c r="C13" s="9" t="s">
        <v>27</v>
      </c>
      <c r="D13" s="9"/>
      <c r="E13" s="85">
        <f t="shared" ref="E13:E33" si="0">+G13+I13+K13+M13+O13+Q13+S13+U13+W13</f>
        <v>81262.000000000029</v>
      </c>
      <c r="F13" s="83"/>
      <c r="G13" s="86">
        <v>3910.0000000000027</v>
      </c>
      <c r="H13" s="83"/>
      <c r="I13" s="86">
        <v>14002.000000000018</v>
      </c>
      <c r="J13" s="83"/>
      <c r="K13" s="86">
        <v>3829.0000000000018</v>
      </c>
      <c r="L13" s="83"/>
      <c r="M13" s="86">
        <v>540.00000000000011</v>
      </c>
      <c r="N13" s="83"/>
      <c r="O13" s="86">
        <v>0</v>
      </c>
      <c r="P13" s="83"/>
      <c r="Q13" s="86">
        <v>4613.0000000000018</v>
      </c>
      <c r="R13" s="83"/>
      <c r="S13" s="86">
        <v>252.00000000000003</v>
      </c>
      <c r="T13" s="83"/>
      <c r="U13" s="86">
        <v>9247.9999999999927</v>
      </c>
      <c r="V13" s="83"/>
      <c r="W13" s="86">
        <v>44868.000000000022</v>
      </c>
    </row>
    <row r="14" spans="2:23" ht="16.5" customHeight="1" x14ac:dyDescent="0.25">
      <c r="B14" s="10" t="s">
        <v>0</v>
      </c>
      <c r="C14" s="11" t="s">
        <v>22</v>
      </c>
      <c r="D14" s="9"/>
      <c r="E14" s="85">
        <f t="shared" si="0"/>
        <v>27076.999999999993</v>
      </c>
      <c r="F14" s="83"/>
      <c r="G14" s="86">
        <v>4288</v>
      </c>
      <c r="H14" s="83"/>
      <c r="I14" s="86">
        <v>2960.9999999999977</v>
      </c>
      <c r="J14" s="83"/>
      <c r="K14" s="86">
        <v>3446</v>
      </c>
      <c r="L14" s="83"/>
      <c r="M14" s="86">
        <v>1705</v>
      </c>
      <c r="N14" s="83"/>
      <c r="O14" s="86">
        <v>0</v>
      </c>
      <c r="P14" s="83"/>
      <c r="Q14" s="86">
        <v>3772.0000000000014</v>
      </c>
      <c r="R14" s="83"/>
      <c r="S14" s="86">
        <v>421</v>
      </c>
      <c r="T14" s="83"/>
      <c r="U14" s="86">
        <v>3557.0000000000009</v>
      </c>
      <c r="V14" s="83"/>
      <c r="W14" s="86">
        <v>6926.9999999999936</v>
      </c>
    </row>
    <row r="15" spans="2:23" ht="16.5" customHeight="1" x14ac:dyDescent="0.25">
      <c r="B15" s="10" t="s">
        <v>1</v>
      </c>
      <c r="C15" s="11" t="s">
        <v>23</v>
      </c>
      <c r="D15" s="9"/>
      <c r="E15" s="85">
        <f t="shared" si="0"/>
        <v>1225497.9999999998</v>
      </c>
      <c r="F15" s="83"/>
      <c r="G15" s="86">
        <v>111383.00000000019</v>
      </c>
      <c r="H15" s="83"/>
      <c r="I15" s="86">
        <v>155318.00000000029</v>
      </c>
      <c r="J15" s="83"/>
      <c r="K15" s="86">
        <v>111182.00000000029</v>
      </c>
      <c r="L15" s="83"/>
      <c r="M15" s="86">
        <v>9514.9999999999891</v>
      </c>
      <c r="N15" s="83"/>
      <c r="O15" s="86">
        <v>162</v>
      </c>
      <c r="P15" s="83"/>
      <c r="Q15" s="86">
        <v>147879.99999999962</v>
      </c>
      <c r="R15" s="83"/>
      <c r="S15" s="86">
        <v>16233.999999999998</v>
      </c>
      <c r="T15" s="83"/>
      <c r="U15" s="86">
        <v>165100.99999999974</v>
      </c>
      <c r="V15" s="83"/>
      <c r="W15" s="86">
        <v>508722.99999999959</v>
      </c>
    </row>
    <row r="16" spans="2:23" ht="16.5" customHeight="1" x14ac:dyDescent="0.25">
      <c r="B16" s="8" t="s">
        <v>2</v>
      </c>
      <c r="C16" s="9" t="s">
        <v>30</v>
      </c>
      <c r="D16" s="9"/>
      <c r="E16" s="85">
        <f t="shared" si="0"/>
        <v>17613</v>
      </c>
      <c r="F16" s="83"/>
      <c r="G16" s="86">
        <v>1062.9999999999995</v>
      </c>
      <c r="H16" s="83"/>
      <c r="I16" s="86">
        <v>1295</v>
      </c>
      <c r="J16" s="83"/>
      <c r="K16" s="86">
        <v>2391.9999999999991</v>
      </c>
      <c r="L16" s="83"/>
      <c r="M16" s="86">
        <v>332</v>
      </c>
      <c r="N16" s="83"/>
      <c r="O16" s="86">
        <v>5</v>
      </c>
      <c r="P16" s="83"/>
      <c r="Q16" s="86">
        <v>2180.9999999999995</v>
      </c>
      <c r="R16" s="83"/>
      <c r="S16" s="86">
        <v>29.000000000000004</v>
      </c>
      <c r="T16" s="83"/>
      <c r="U16" s="86">
        <v>3895.0000000000014</v>
      </c>
      <c r="V16" s="83"/>
      <c r="W16" s="86">
        <v>6420.9999999999982</v>
      </c>
    </row>
    <row r="17" spans="2:23" ht="16.5" customHeight="1" x14ac:dyDescent="0.25">
      <c r="B17" s="10" t="s">
        <v>3</v>
      </c>
      <c r="C17" s="11" t="s">
        <v>28</v>
      </c>
      <c r="D17" s="9"/>
      <c r="E17" s="85">
        <f t="shared" si="0"/>
        <v>75013.000000000029</v>
      </c>
      <c r="F17" s="83"/>
      <c r="G17" s="86">
        <v>7124.9999999999909</v>
      </c>
      <c r="H17" s="83"/>
      <c r="I17" s="86">
        <v>10917.000000000013</v>
      </c>
      <c r="J17" s="83"/>
      <c r="K17" s="86">
        <v>3342.0000000000005</v>
      </c>
      <c r="L17" s="83"/>
      <c r="M17" s="86">
        <v>194.00000000000003</v>
      </c>
      <c r="N17" s="83"/>
      <c r="O17" s="86">
        <v>1</v>
      </c>
      <c r="P17" s="83"/>
      <c r="Q17" s="86">
        <v>5296.0000000000009</v>
      </c>
      <c r="R17" s="83"/>
      <c r="S17" s="86">
        <v>1256</v>
      </c>
      <c r="T17" s="83"/>
      <c r="U17" s="86">
        <v>7074.9999999999945</v>
      </c>
      <c r="V17" s="83"/>
      <c r="W17" s="86">
        <v>39807.000000000022</v>
      </c>
    </row>
    <row r="18" spans="2:23" ht="16.5" customHeight="1" x14ac:dyDescent="0.25">
      <c r="B18" s="8" t="s">
        <v>4</v>
      </c>
      <c r="C18" s="9" t="s">
        <v>24</v>
      </c>
      <c r="D18" s="9"/>
      <c r="E18" s="85">
        <f t="shared" si="0"/>
        <v>316184.99999999936</v>
      </c>
      <c r="F18" s="83"/>
      <c r="G18" s="86">
        <v>13389.999999999996</v>
      </c>
      <c r="H18" s="83"/>
      <c r="I18" s="86">
        <v>43503.000000000153</v>
      </c>
      <c r="J18" s="83"/>
      <c r="K18" s="86">
        <v>25451.999999999956</v>
      </c>
      <c r="L18" s="83"/>
      <c r="M18" s="86">
        <v>1624.0000000000002</v>
      </c>
      <c r="N18" s="83"/>
      <c r="O18" s="86">
        <v>96</v>
      </c>
      <c r="P18" s="83"/>
      <c r="Q18" s="86">
        <v>28874.000000000109</v>
      </c>
      <c r="R18" s="83"/>
      <c r="S18" s="86">
        <v>2960</v>
      </c>
      <c r="T18" s="83"/>
      <c r="U18" s="86">
        <v>42552.000000000051</v>
      </c>
      <c r="V18" s="83"/>
      <c r="W18" s="86">
        <v>157733.9999999991</v>
      </c>
    </row>
    <row r="19" spans="2:23" ht="16.5" customHeight="1" x14ac:dyDescent="0.25">
      <c r="B19" s="8" t="s">
        <v>5</v>
      </c>
      <c r="C19" s="12" t="s">
        <v>176</v>
      </c>
      <c r="D19" s="12"/>
      <c r="E19" s="85">
        <f t="shared" si="0"/>
        <v>658775.00000000186</v>
      </c>
      <c r="F19" s="83"/>
      <c r="G19" s="86">
        <v>47186.999999999884</v>
      </c>
      <c r="H19" s="83"/>
      <c r="I19" s="86">
        <v>100106.99999999971</v>
      </c>
      <c r="J19" s="83"/>
      <c r="K19" s="86">
        <v>41460.00000000016</v>
      </c>
      <c r="L19" s="83"/>
      <c r="M19" s="86">
        <v>2229.9999999999995</v>
      </c>
      <c r="N19" s="83"/>
      <c r="O19" s="86">
        <v>35</v>
      </c>
      <c r="P19" s="83"/>
      <c r="Q19" s="86">
        <v>41981.999999999869</v>
      </c>
      <c r="R19" s="83"/>
      <c r="S19" s="86">
        <v>4409.0000000000036</v>
      </c>
      <c r="T19" s="83"/>
      <c r="U19" s="86">
        <v>90228.000000000393</v>
      </c>
      <c r="V19" s="83"/>
      <c r="W19" s="86">
        <v>331137.0000000018</v>
      </c>
    </row>
    <row r="20" spans="2:23" ht="16.5" customHeight="1" x14ac:dyDescent="0.25">
      <c r="B20" s="8" t="s">
        <v>6</v>
      </c>
      <c r="C20" s="12" t="s">
        <v>25</v>
      </c>
      <c r="D20" s="12"/>
      <c r="E20" s="85">
        <f t="shared" si="0"/>
        <v>532246</v>
      </c>
      <c r="F20" s="83"/>
      <c r="G20" s="86">
        <v>89786.000000000116</v>
      </c>
      <c r="H20" s="83"/>
      <c r="I20" s="86">
        <v>42992.000000000116</v>
      </c>
      <c r="J20" s="83"/>
      <c r="K20" s="86">
        <v>15394.999999999976</v>
      </c>
      <c r="L20" s="83"/>
      <c r="M20" s="86">
        <v>8628.9999999999927</v>
      </c>
      <c r="N20" s="83"/>
      <c r="O20" s="86">
        <v>16</v>
      </c>
      <c r="P20" s="83"/>
      <c r="Q20" s="86">
        <v>29619</v>
      </c>
      <c r="R20" s="83"/>
      <c r="S20" s="86">
        <v>5047.9999999999991</v>
      </c>
      <c r="T20" s="83"/>
      <c r="U20" s="86">
        <v>40041.000000000029</v>
      </c>
      <c r="V20" s="83"/>
      <c r="W20" s="86">
        <v>300719.99999999983</v>
      </c>
    </row>
    <row r="21" spans="2:23" ht="16.5" customHeight="1" x14ac:dyDescent="0.25">
      <c r="B21" s="8" t="s">
        <v>7</v>
      </c>
      <c r="C21" s="12" t="s">
        <v>35</v>
      </c>
      <c r="D21" s="12"/>
      <c r="E21" s="85">
        <f t="shared" si="0"/>
        <v>292516.99999999965</v>
      </c>
      <c r="F21" s="83"/>
      <c r="G21" s="86">
        <v>30895.000000000047</v>
      </c>
      <c r="H21" s="83"/>
      <c r="I21" s="86">
        <v>45300.999999999956</v>
      </c>
      <c r="J21" s="83"/>
      <c r="K21" s="86">
        <v>13071.999999999998</v>
      </c>
      <c r="L21" s="83"/>
      <c r="M21" s="86">
        <v>1289</v>
      </c>
      <c r="N21" s="83"/>
      <c r="O21" s="86">
        <v>1</v>
      </c>
      <c r="P21" s="83"/>
      <c r="Q21" s="86">
        <v>12370.000000000005</v>
      </c>
      <c r="R21" s="83"/>
      <c r="S21" s="86">
        <v>1630.0000000000007</v>
      </c>
      <c r="T21" s="83"/>
      <c r="U21" s="86">
        <v>29625.000000000007</v>
      </c>
      <c r="V21" s="83"/>
      <c r="W21" s="86">
        <v>158333.99999999968</v>
      </c>
    </row>
    <row r="22" spans="2:23" ht="16.5" customHeight="1" x14ac:dyDescent="0.25">
      <c r="B22" s="8" t="s">
        <v>8</v>
      </c>
      <c r="C22" s="13" t="s">
        <v>31</v>
      </c>
      <c r="D22" s="12"/>
      <c r="E22" s="85">
        <f t="shared" si="0"/>
        <v>347729.99999999977</v>
      </c>
      <c r="F22" s="83"/>
      <c r="G22" s="86">
        <v>131681.99999999985</v>
      </c>
      <c r="H22" s="83"/>
      <c r="I22" s="86">
        <v>35994.000000000007</v>
      </c>
      <c r="J22" s="83"/>
      <c r="K22" s="86">
        <v>2397</v>
      </c>
      <c r="L22" s="83"/>
      <c r="M22" s="86">
        <v>1096.0000000000002</v>
      </c>
      <c r="N22" s="83"/>
      <c r="O22" s="86">
        <v>0</v>
      </c>
      <c r="P22" s="83"/>
      <c r="Q22" s="86">
        <v>9372.9999999999982</v>
      </c>
      <c r="R22" s="83"/>
      <c r="S22" s="86">
        <v>406.00000000000006</v>
      </c>
      <c r="T22" s="83"/>
      <c r="U22" s="86">
        <v>22726.999999999996</v>
      </c>
      <c r="V22" s="83"/>
      <c r="W22" s="86">
        <v>144054.99999999991</v>
      </c>
    </row>
    <row r="23" spans="2:23" ht="16.5" customHeight="1" x14ac:dyDescent="0.25">
      <c r="B23" s="8" t="s">
        <v>9</v>
      </c>
      <c r="C23" s="13" t="s">
        <v>32</v>
      </c>
      <c r="D23" s="12"/>
      <c r="E23" s="85">
        <f t="shared" si="0"/>
        <v>373268.99999999948</v>
      </c>
      <c r="F23" s="83"/>
      <c r="G23" s="86">
        <v>46414.000000000102</v>
      </c>
      <c r="H23" s="83"/>
      <c r="I23" s="86">
        <v>31028.000000000124</v>
      </c>
      <c r="J23" s="83"/>
      <c r="K23" s="86">
        <v>3508.9999999999995</v>
      </c>
      <c r="L23" s="83"/>
      <c r="M23" s="86">
        <v>7644.0000000000109</v>
      </c>
      <c r="N23" s="83"/>
      <c r="O23" s="86">
        <v>58.000000000000007</v>
      </c>
      <c r="P23" s="83"/>
      <c r="Q23" s="86">
        <v>5619.0000000000009</v>
      </c>
      <c r="R23" s="83"/>
      <c r="S23" s="86">
        <v>5262.9999999999973</v>
      </c>
      <c r="T23" s="83"/>
      <c r="U23" s="86">
        <v>26208.000000000029</v>
      </c>
      <c r="V23" s="83"/>
      <c r="W23" s="86">
        <v>247525.99999999919</v>
      </c>
    </row>
    <row r="24" spans="2:23" ht="16.5" customHeight="1" x14ac:dyDescent="0.25">
      <c r="B24" s="8" t="s">
        <v>10</v>
      </c>
      <c r="C24" s="13" t="s">
        <v>33</v>
      </c>
      <c r="D24" s="12"/>
      <c r="E24" s="85">
        <f t="shared" si="0"/>
        <v>28478.000000000029</v>
      </c>
      <c r="F24" s="83"/>
      <c r="G24" s="86">
        <v>2011.0000000000009</v>
      </c>
      <c r="H24" s="83"/>
      <c r="I24" s="86">
        <v>3838.0000000000036</v>
      </c>
      <c r="J24" s="83"/>
      <c r="K24" s="86">
        <v>1171.0000000000005</v>
      </c>
      <c r="L24" s="83"/>
      <c r="M24" s="86">
        <v>48.000000000000007</v>
      </c>
      <c r="N24" s="83"/>
      <c r="O24" s="86">
        <v>0</v>
      </c>
      <c r="P24" s="83"/>
      <c r="Q24" s="86">
        <v>1232.0000000000005</v>
      </c>
      <c r="R24" s="83"/>
      <c r="S24" s="86">
        <v>237</v>
      </c>
      <c r="T24" s="83"/>
      <c r="U24" s="86">
        <v>3020.9999999999982</v>
      </c>
      <c r="V24" s="83"/>
      <c r="W24" s="86">
        <v>16920.000000000025</v>
      </c>
    </row>
    <row r="25" spans="2:23" ht="16.5" customHeight="1" x14ac:dyDescent="0.25">
      <c r="B25" s="8" t="s">
        <v>11</v>
      </c>
      <c r="C25" s="13" t="s">
        <v>36</v>
      </c>
      <c r="D25" s="12"/>
      <c r="E25" s="85">
        <f t="shared" si="0"/>
        <v>225501.99999999994</v>
      </c>
      <c r="F25" s="83"/>
      <c r="G25" s="86">
        <v>31970.000000000004</v>
      </c>
      <c r="H25" s="83"/>
      <c r="I25" s="86">
        <v>26681.000000000007</v>
      </c>
      <c r="J25" s="83"/>
      <c r="K25" s="86">
        <v>8247.9999999999909</v>
      </c>
      <c r="L25" s="83"/>
      <c r="M25" s="86">
        <v>1097</v>
      </c>
      <c r="N25" s="83"/>
      <c r="O25" s="86">
        <v>12</v>
      </c>
      <c r="P25" s="83"/>
      <c r="Q25" s="86">
        <v>8460.0000000000073</v>
      </c>
      <c r="R25" s="83"/>
      <c r="S25" s="86">
        <v>1324.0000000000005</v>
      </c>
      <c r="T25" s="83"/>
      <c r="U25" s="86">
        <v>23611.999999999989</v>
      </c>
      <c r="V25" s="83"/>
      <c r="W25" s="86">
        <v>124097.99999999997</v>
      </c>
    </row>
    <row r="26" spans="2:23" ht="16.5" customHeight="1" x14ac:dyDescent="0.25">
      <c r="B26" s="8" t="s">
        <v>12</v>
      </c>
      <c r="C26" s="12" t="s">
        <v>34</v>
      </c>
      <c r="D26" s="12"/>
      <c r="E26" s="85">
        <f t="shared" si="0"/>
        <v>248443.99999999965</v>
      </c>
      <c r="F26" s="83"/>
      <c r="G26" s="86">
        <v>19674.999999999989</v>
      </c>
      <c r="H26" s="83"/>
      <c r="I26" s="86">
        <v>24782.999999999989</v>
      </c>
      <c r="J26" s="83"/>
      <c r="K26" s="86">
        <v>7388.0000000000009</v>
      </c>
      <c r="L26" s="83"/>
      <c r="M26" s="86">
        <v>913.00000000000011</v>
      </c>
      <c r="N26" s="83"/>
      <c r="O26" s="86">
        <v>1</v>
      </c>
      <c r="P26" s="83"/>
      <c r="Q26" s="86">
        <v>20432</v>
      </c>
      <c r="R26" s="83"/>
      <c r="S26" s="86">
        <v>909.99999999999989</v>
      </c>
      <c r="T26" s="83"/>
      <c r="U26" s="86">
        <v>38414.999999999942</v>
      </c>
      <c r="V26" s="83"/>
      <c r="W26" s="86">
        <v>135926.99999999974</v>
      </c>
    </row>
    <row r="27" spans="2:23" ht="16.5" customHeight="1" x14ac:dyDescent="0.25">
      <c r="B27" s="14" t="s">
        <v>13</v>
      </c>
      <c r="C27" s="15" t="s">
        <v>37</v>
      </c>
      <c r="D27" s="55"/>
      <c r="E27" s="85">
        <f t="shared" si="0"/>
        <v>35798</v>
      </c>
      <c r="F27" s="83"/>
      <c r="G27" s="86">
        <v>6046</v>
      </c>
      <c r="H27" s="83"/>
      <c r="I27" s="86">
        <v>4877.0000000000027</v>
      </c>
      <c r="J27" s="83"/>
      <c r="K27" s="86">
        <v>1774.0000000000002</v>
      </c>
      <c r="L27" s="83"/>
      <c r="M27" s="86">
        <v>40</v>
      </c>
      <c r="N27" s="83"/>
      <c r="O27" s="86">
        <v>0</v>
      </c>
      <c r="P27" s="83"/>
      <c r="Q27" s="86">
        <v>1943.9999999999993</v>
      </c>
      <c r="R27" s="83"/>
      <c r="S27" s="86">
        <v>427</v>
      </c>
      <c r="T27" s="83"/>
      <c r="U27" s="86">
        <v>3909.9999999999995</v>
      </c>
      <c r="V27" s="83"/>
      <c r="W27" s="86">
        <v>16779.999999999993</v>
      </c>
    </row>
    <row r="28" spans="2:23" ht="16.5" customHeight="1" x14ac:dyDescent="0.25">
      <c r="B28" s="8" t="s">
        <v>14</v>
      </c>
      <c r="C28" s="13" t="s">
        <v>26</v>
      </c>
      <c r="D28" s="12"/>
      <c r="E28" s="85">
        <f t="shared" si="0"/>
        <v>75175.000000000044</v>
      </c>
      <c r="F28" s="83"/>
      <c r="G28" s="86">
        <v>5816.0000000000036</v>
      </c>
      <c r="H28" s="83"/>
      <c r="I28" s="86">
        <v>11986.000000000011</v>
      </c>
      <c r="J28" s="83"/>
      <c r="K28" s="86">
        <v>5188.9999999999982</v>
      </c>
      <c r="L28" s="83"/>
      <c r="M28" s="86">
        <v>260</v>
      </c>
      <c r="N28" s="83"/>
      <c r="O28" s="86">
        <v>2</v>
      </c>
      <c r="P28" s="83"/>
      <c r="Q28" s="86">
        <v>3735.0000000000009</v>
      </c>
      <c r="R28" s="83"/>
      <c r="S28" s="86">
        <v>528.00000000000011</v>
      </c>
      <c r="T28" s="83"/>
      <c r="U28" s="86">
        <v>9920.9999999999982</v>
      </c>
      <c r="V28" s="83"/>
      <c r="W28" s="86">
        <v>37738.000000000029</v>
      </c>
    </row>
    <row r="29" spans="2:23" ht="16.5" customHeight="1" x14ac:dyDescent="0.25">
      <c r="B29" s="8" t="s">
        <v>15</v>
      </c>
      <c r="C29" s="13" t="s">
        <v>38</v>
      </c>
      <c r="D29" s="12"/>
      <c r="E29" s="85">
        <f t="shared" si="0"/>
        <v>607877.00000000116</v>
      </c>
      <c r="F29" s="83"/>
      <c r="G29" s="86">
        <v>54714.999999999927</v>
      </c>
      <c r="H29" s="83"/>
      <c r="I29" s="86">
        <v>70512.999999999942</v>
      </c>
      <c r="J29" s="83"/>
      <c r="K29" s="86">
        <v>21201</v>
      </c>
      <c r="L29" s="83"/>
      <c r="M29" s="86">
        <v>13288.000000000004</v>
      </c>
      <c r="N29" s="83"/>
      <c r="O29" s="86">
        <v>720</v>
      </c>
      <c r="P29" s="83"/>
      <c r="Q29" s="86">
        <v>14178.000000000015</v>
      </c>
      <c r="R29" s="83"/>
      <c r="S29" s="86">
        <v>22024.999999999996</v>
      </c>
      <c r="T29" s="83"/>
      <c r="U29" s="86">
        <v>52158.999999999985</v>
      </c>
      <c r="V29" s="83"/>
      <c r="W29" s="86">
        <v>359078.00000000122</v>
      </c>
    </row>
    <row r="30" spans="2:23" ht="16.5" customHeight="1" x14ac:dyDescent="0.25">
      <c r="B30" s="8" t="s">
        <v>16</v>
      </c>
      <c r="C30" s="13" t="s">
        <v>39</v>
      </c>
      <c r="D30" s="12"/>
      <c r="E30" s="85">
        <f t="shared" si="0"/>
        <v>38497</v>
      </c>
      <c r="F30" s="83"/>
      <c r="G30" s="86">
        <v>4153.0000000000009</v>
      </c>
      <c r="H30" s="83"/>
      <c r="I30" s="86">
        <v>5698.0000000000036</v>
      </c>
      <c r="J30" s="83"/>
      <c r="K30" s="86">
        <v>1605.9999999999998</v>
      </c>
      <c r="L30" s="83"/>
      <c r="M30" s="86">
        <v>107</v>
      </c>
      <c r="N30" s="83"/>
      <c r="O30" s="86">
        <v>0</v>
      </c>
      <c r="P30" s="83"/>
      <c r="Q30" s="86">
        <v>1831.0000000000005</v>
      </c>
      <c r="R30" s="83"/>
      <c r="S30" s="86">
        <v>249.00000000000006</v>
      </c>
      <c r="T30" s="83"/>
      <c r="U30" s="86">
        <v>4166.9999999999955</v>
      </c>
      <c r="V30" s="83"/>
      <c r="W30" s="86">
        <v>20686</v>
      </c>
    </row>
    <row r="31" spans="2:23" ht="16.5" customHeight="1" x14ac:dyDescent="0.25">
      <c r="B31" s="8" t="s">
        <v>17</v>
      </c>
      <c r="C31" s="13" t="s">
        <v>40</v>
      </c>
      <c r="D31" s="12"/>
      <c r="E31" s="85">
        <f t="shared" si="0"/>
        <v>96971.999999999942</v>
      </c>
      <c r="F31" s="83"/>
      <c r="G31" s="86">
        <v>6651.9999999999973</v>
      </c>
      <c r="H31" s="83"/>
      <c r="I31" s="86">
        <v>15058.999999999969</v>
      </c>
      <c r="J31" s="83"/>
      <c r="K31" s="86">
        <v>5916.9999999999882</v>
      </c>
      <c r="L31" s="83"/>
      <c r="M31" s="86">
        <v>477.99999999999977</v>
      </c>
      <c r="N31" s="83"/>
      <c r="O31" s="86">
        <v>3</v>
      </c>
      <c r="P31" s="83"/>
      <c r="Q31" s="86">
        <v>4648.9999999999991</v>
      </c>
      <c r="R31" s="83"/>
      <c r="S31" s="86">
        <v>1227.9999999999998</v>
      </c>
      <c r="T31" s="83"/>
      <c r="U31" s="86">
        <v>13016.999999999975</v>
      </c>
      <c r="V31" s="83"/>
      <c r="W31" s="86">
        <v>49969.000000000007</v>
      </c>
    </row>
    <row r="32" spans="2:23" ht="16.5" customHeight="1" x14ac:dyDescent="0.25">
      <c r="B32" s="14" t="s">
        <v>18</v>
      </c>
      <c r="C32" s="15" t="s">
        <v>177</v>
      </c>
      <c r="D32" s="9"/>
      <c r="E32" s="85">
        <f t="shared" si="0"/>
        <v>0</v>
      </c>
      <c r="F32" s="83"/>
      <c r="G32" s="86">
        <v>0</v>
      </c>
      <c r="H32" s="83"/>
      <c r="I32" s="86">
        <v>0</v>
      </c>
      <c r="J32" s="83"/>
      <c r="K32" s="86">
        <v>0</v>
      </c>
      <c r="L32" s="83"/>
      <c r="M32" s="86">
        <v>0</v>
      </c>
      <c r="N32" s="83"/>
      <c r="O32" s="86">
        <v>0</v>
      </c>
      <c r="P32" s="83"/>
      <c r="Q32" s="86">
        <v>0</v>
      </c>
      <c r="R32" s="83"/>
      <c r="S32" s="86">
        <v>0</v>
      </c>
      <c r="T32" s="83"/>
      <c r="U32" s="86">
        <v>0</v>
      </c>
      <c r="V32" s="83"/>
      <c r="W32" s="86">
        <v>0</v>
      </c>
    </row>
    <row r="33" spans="2:23" ht="16.5" customHeight="1" x14ac:dyDescent="0.25">
      <c r="B33" s="14" t="s">
        <v>19</v>
      </c>
      <c r="C33" s="15" t="s">
        <v>175</v>
      </c>
      <c r="D33" s="9"/>
      <c r="E33" s="85">
        <f t="shared" si="0"/>
        <v>133</v>
      </c>
      <c r="F33" s="83"/>
      <c r="G33" s="86">
        <v>3</v>
      </c>
      <c r="H33" s="83"/>
      <c r="I33" s="86">
        <v>14</v>
      </c>
      <c r="J33" s="83"/>
      <c r="K33" s="86">
        <v>0</v>
      </c>
      <c r="L33" s="83"/>
      <c r="M33" s="86">
        <v>0</v>
      </c>
      <c r="N33" s="83"/>
      <c r="O33" s="86">
        <v>0</v>
      </c>
      <c r="P33" s="83"/>
      <c r="Q33" s="86">
        <v>0</v>
      </c>
      <c r="R33" s="83"/>
      <c r="S33" s="86">
        <v>0</v>
      </c>
      <c r="T33" s="83"/>
      <c r="U33" s="86">
        <v>32</v>
      </c>
      <c r="V33" s="83"/>
      <c r="W33" s="86">
        <v>84</v>
      </c>
    </row>
    <row r="34" spans="2:23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  <c r="T34" s="32"/>
      <c r="U34" s="35"/>
      <c r="V34" s="32"/>
      <c r="W34" s="35"/>
    </row>
    <row r="35" spans="2:23" ht="5.25" customHeight="1" x14ac:dyDescent="0.2">
      <c r="C35" s="1"/>
      <c r="D35" s="9"/>
      <c r="F35" s="9"/>
      <c r="H35" s="9"/>
      <c r="J35" s="9"/>
      <c r="L35" s="9"/>
      <c r="N35" s="9"/>
      <c r="P35" s="9"/>
      <c r="R35" s="9"/>
      <c r="T35" s="9"/>
      <c r="V35" s="9"/>
    </row>
    <row r="36" spans="2:23" x14ac:dyDescent="0.25">
      <c r="D36" s="12"/>
      <c r="F36" s="12"/>
      <c r="H36" s="12"/>
      <c r="J36" s="12"/>
      <c r="L36" s="12"/>
      <c r="N36" s="12"/>
      <c r="P36" s="12"/>
      <c r="R36" s="12"/>
      <c r="T36" s="12"/>
      <c r="V36" s="12"/>
    </row>
    <row r="37" spans="2:23" x14ac:dyDescent="0.25">
      <c r="D37" s="12"/>
      <c r="F37" s="12"/>
      <c r="H37" s="12"/>
      <c r="J37" s="12"/>
      <c r="L37" s="12"/>
      <c r="N37" s="12"/>
      <c r="P37" s="12"/>
      <c r="R37" s="12"/>
      <c r="T37" s="12"/>
      <c r="V37" s="12"/>
    </row>
    <row r="38" spans="2:23" x14ac:dyDescent="0.25">
      <c r="D38" s="12"/>
      <c r="E38" s="44"/>
      <c r="F38" s="12"/>
      <c r="H38" s="12"/>
      <c r="J38" s="12"/>
      <c r="L38" s="12"/>
      <c r="N38" s="12"/>
      <c r="P38" s="12"/>
      <c r="R38" s="12"/>
      <c r="T38" s="12"/>
      <c r="V38" s="12"/>
    </row>
    <row r="39" spans="2:23" x14ac:dyDescent="0.25">
      <c r="D39" s="12"/>
      <c r="F39" s="12"/>
      <c r="H39" s="13"/>
      <c r="J39" s="13"/>
      <c r="L39" s="13"/>
      <c r="N39" s="13"/>
      <c r="P39" s="13"/>
      <c r="R39" s="13"/>
      <c r="T39" s="13"/>
      <c r="V39" s="13"/>
    </row>
    <row r="40" spans="2:23" x14ac:dyDescent="0.25">
      <c r="D40" s="12"/>
      <c r="F40" s="12"/>
      <c r="H40" s="13"/>
      <c r="J40" s="13"/>
      <c r="L40" s="13"/>
      <c r="N40" s="13"/>
      <c r="P40" s="13"/>
      <c r="R40" s="13"/>
      <c r="T40" s="13"/>
      <c r="V40" s="13"/>
    </row>
    <row r="41" spans="2:23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</row>
    <row r="42" spans="2:23" x14ac:dyDescent="0.25">
      <c r="D42" s="12"/>
      <c r="F42" s="12"/>
      <c r="H42" s="13"/>
      <c r="J42" s="13"/>
      <c r="L42" s="13"/>
      <c r="N42" s="13"/>
      <c r="P42" s="13"/>
      <c r="R42" s="13"/>
      <c r="T42" s="13"/>
      <c r="V42" s="13"/>
    </row>
    <row r="43" spans="2:23" x14ac:dyDescent="0.25">
      <c r="D43" s="12"/>
      <c r="F43" s="12"/>
      <c r="H43" s="12"/>
      <c r="J43" s="12"/>
      <c r="L43" s="12"/>
      <c r="N43" s="12"/>
      <c r="P43" s="12"/>
      <c r="R43" s="12"/>
      <c r="T43" s="12"/>
      <c r="V43" s="12"/>
    </row>
    <row r="44" spans="2:23" x14ac:dyDescent="0.25">
      <c r="D44" s="12"/>
      <c r="F44" s="12"/>
      <c r="H44" s="13"/>
      <c r="J44" s="13"/>
      <c r="L44" s="13"/>
      <c r="N44" s="13"/>
      <c r="P44" s="13"/>
      <c r="R44" s="13"/>
      <c r="T44" s="13"/>
      <c r="V44" s="13"/>
    </row>
    <row r="45" spans="2:23" x14ac:dyDescent="0.25">
      <c r="D45" s="12"/>
      <c r="F45" s="12"/>
      <c r="H45" s="13"/>
      <c r="J45" s="13"/>
      <c r="L45" s="13"/>
      <c r="N45" s="13"/>
      <c r="P45" s="13"/>
      <c r="R45" s="13"/>
      <c r="T45" s="13"/>
      <c r="V45" s="13"/>
    </row>
    <row r="46" spans="2:23" x14ac:dyDescent="0.25">
      <c r="D46" s="12"/>
      <c r="F46" s="12"/>
      <c r="H46" s="13"/>
      <c r="J46" s="13"/>
      <c r="L46" s="13"/>
      <c r="N46" s="13"/>
      <c r="P46" s="13"/>
      <c r="R46" s="13"/>
      <c r="T46" s="13"/>
      <c r="V46" s="13"/>
    </row>
    <row r="48" spans="2:23" x14ac:dyDescent="0.2">
      <c r="D48" s="19"/>
      <c r="F48" s="19"/>
      <c r="H48" s="2"/>
      <c r="J48" s="2"/>
      <c r="L48" s="2"/>
      <c r="N48" s="2"/>
      <c r="P48" s="2"/>
      <c r="R48" s="2"/>
      <c r="T48" s="2"/>
      <c r="V48" s="2"/>
    </row>
    <row r="49" spans="4:22" x14ac:dyDescent="0.2">
      <c r="D49" s="20"/>
      <c r="F49" s="20"/>
      <c r="H49" s="4"/>
      <c r="J49" s="4"/>
      <c r="L49" s="4"/>
      <c r="N49" s="4"/>
      <c r="P49" s="4"/>
      <c r="R49" s="4"/>
      <c r="T49" s="4"/>
      <c r="V49" s="4"/>
    </row>
    <row r="50" spans="4:22" x14ac:dyDescent="0.2">
      <c r="D50" s="20"/>
      <c r="F50" s="20"/>
      <c r="H50" s="4"/>
      <c r="J50" s="4"/>
      <c r="L50" s="4"/>
      <c r="N50" s="4"/>
      <c r="P50" s="4"/>
      <c r="R50" s="4"/>
      <c r="T50" s="4"/>
      <c r="V50" s="4"/>
    </row>
  </sheetData>
  <mergeCells count="5">
    <mergeCell ref="B3:W3"/>
    <mergeCell ref="B5:W5"/>
    <mergeCell ref="B6:W6"/>
    <mergeCell ref="B8:C10"/>
    <mergeCell ref="E8:W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V50"/>
  <sheetViews>
    <sheetView workbookViewId="0">
      <selection activeCell="B6" sqref="B6:V6"/>
    </sheetView>
  </sheetViews>
  <sheetFormatPr defaultRowHeight="14.25" x14ac:dyDescent="0.25"/>
  <cols>
    <col min="1" max="1" width="9.140625" style="28"/>
    <col min="2" max="2" width="17.28515625" style="28" customWidth="1"/>
    <col min="3" max="3" width="0.85546875" style="29" customWidth="1"/>
    <col min="4" max="4" width="11.7109375" style="28" customWidth="1"/>
    <col min="5" max="5" width="0.85546875" style="29" customWidth="1"/>
    <col min="6" max="6" width="9.7109375" style="28" customWidth="1"/>
    <col min="7" max="7" width="0.85546875" style="28" customWidth="1"/>
    <col min="8" max="8" width="9.140625" style="28" customWidth="1"/>
    <col min="9" max="9" width="0.85546875" style="28" customWidth="1"/>
    <col min="10" max="10" width="9.85546875" style="28" customWidth="1"/>
    <col min="11" max="11" width="0.85546875" style="28" customWidth="1"/>
    <col min="12" max="12" width="10" style="28" customWidth="1"/>
    <col min="13" max="13" width="0.85546875" style="28" customWidth="1"/>
    <col min="14" max="14" width="9" style="28" customWidth="1"/>
    <col min="15" max="15" width="0.85546875" style="28" customWidth="1"/>
    <col min="16" max="16" width="11.7109375" style="28" customWidth="1"/>
    <col min="17" max="17" width="0.85546875" style="28" customWidth="1"/>
    <col min="18" max="18" width="11.7109375" style="28" customWidth="1"/>
    <col min="19" max="19" width="0.85546875" style="28" customWidth="1"/>
    <col min="20" max="20" width="11.7109375" style="28" customWidth="1"/>
    <col min="21" max="21" width="0.85546875" style="28" customWidth="1"/>
    <col min="22" max="22" width="11.7109375" style="28" customWidth="1"/>
    <col min="23" max="23" width="3.28515625" style="28" customWidth="1"/>
    <col min="24" max="16384" width="9.140625" style="28"/>
  </cols>
  <sheetData>
    <row r="2" spans="2:22" ht="15" x14ac:dyDescent="0.25">
      <c r="B2" s="27"/>
      <c r="D2" s="27"/>
      <c r="F2" s="27"/>
      <c r="H2" s="27"/>
      <c r="L2" s="27"/>
      <c r="P2" s="27"/>
      <c r="V2" s="27" t="s">
        <v>282</v>
      </c>
    </row>
    <row r="3" spans="2:22" ht="23.25" customHeight="1" x14ac:dyDescent="0.25">
      <c r="B3" s="178" t="s">
        <v>312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2:22" ht="3.75" customHeight="1" x14ac:dyDescent="0.25"/>
    <row r="5" spans="2:22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6" spans="2:22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</row>
    <row r="8" spans="2:22" ht="18" customHeight="1" x14ac:dyDescent="0.2">
      <c r="B8" s="186" t="s">
        <v>47</v>
      </c>
      <c r="C8" s="54"/>
      <c r="D8" s="187" t="s">
        <v>302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</row>
    <row r="9" spans="2:22" s="29" customFormat="1" ht="3.75" customHeight="1" x14ac:dyDescent="0.2">
      <c r="B9" s="186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84" customHeight="1" x14ac:dyDescent="0.2">
      <c r="B10" s="186"/>
      <c r="C10" s="54"/>
      <c r="D10" s="70" t="s">
        <v>20</v>
      </c>
      <c r="E10" s="54"/>
      <c r="F10" s="58" t="s">
        <v>303</v>
      </c>
      <c r="G10" s="59"/>
      <c r="H10" s="58" t="s">
        <v>304</v>
      </c>
      <c r="I10" s="59"/>
      <c r="J10" s="58" t="s">
        <v>305</v>
      </c>
      <c r="K10" s="59"/>
      <c r="L10" s="58" t="s">
        <v>306</v>
      </c>
      <c r="M10" s="59"/>
      <c r="N10" s="58" t="s">
        <v>307</v>
      </c>
      <c r="O10" s="59"/>
      <c r="P10" s="58" t="s">
        <v>308</v>
      </c>
      <c r="Q10" s="59"/>
      <c r="R10" s="58" t="s">
        <v>309</v>
      </c>
      <c r="S10" s="59"/>
      <c r="T10" s="58" t="s">
        <v>310</v>
      </c>
      <c r="U10" s="59"/>
      <c r="V10" s="58" t="s">
        <v>311</v>
      </c>
    </row>
    <row r="11" spans="2:22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42"/>
      <c r="O11" s="32"/>
      <c r="P11" s="42"/>
      <c r="Q11" s="32"/>
      <c r="R11" s="42"/>
      <c r="S11" s="32"/>
      <c r="T11" s="32"/>
      <c r="U11" s="32"/>
      <c r="V11" s="32"/>
    </row>
    <row r="12" spans="2:22" ht="17.25" customHeight="1" x14ac:dyDescent="0.25">
      <c r="B12" s="5" t="s">
        <v>20</v>
      </c>
      <c r="C12" s="43"/>
      <c r="D12" s="85">
        <f>+F12+H12+J12+L12+N12+P12+R12+T12+V12</f>
        <v>5304060.9999999972</v>
      </c>
      <c r="E12" s="83">
        <v>299619</v>
      </c>
      <c r="F12" s="85">
        <v>618164.00000000233</v>
      </c>
      <c r="G12" s="79"/>
      <c r="H12" s="85">
        <v>646867.00000000477</v>
      </c>
      <c r="I12" s="79"/>
      <c r="J12" s="85">
        <v>277969.99999999942</v>
      </c>
      <c r="K12" s="79"/>
      <c r="L12" s="85">
        <v>51029.000000000138</v>
      </c>
      <c r="M12" s="79"/>
      <c r="N12" s="85">
        <v>1112</v>
      </c>
      <c r="O12" s="79"/>
      <c r="P12" s="85">
        <v>348039.9999999975</v>
      </c>
      <c r="Q12" s="79"/>
      <c r="R12" s="85">
        <v>64835.99999999976</v>
      </c>
      <c r="S12" s="79"/>
      <c r="T12" s="85">
        <v>588510.99999999872</v>
      </c>
      <c r="U12" s="79"/>
      <c r="V12" s="85">
        <v>2707531.9999999944</v>
      </c>
    </row>
    <row r="13" spans="2:22" ht="17.25" customHeight="1" x14ac:dyDescent="0.25">
      <c r="B13" s="17" t="s">
        <v>48</v>
      </c>
      <c r="C13" s="9"/>
      <c r="D13" s="85">
        <f t="shared" ref="D13:D30" si="0">+F13+H13+J13+L13+N13+P13+R13+T13+V13</f>
        <v>448460.00000000047</v>
      </c>
      <c r="E13" s="83"/>
      <c r="F13" s="86">
        <v>43232.00000000008</v>
      </c>
      <c r="G13" s="83"/>
      <c r="H13" s="86">
        <v>57044.999999999964</v>
      </c>
      <c r="I13" s="83"/>
      <c r="J13" s="86">
        <v>49113.999999999804</v>
      </c>
      <c r="K13" s="83"/>
      <c r="L13" s="86">
        <v>4322.0000000000009</v>
      </c>
      <c r="M13" s="83"/>
      <c r="N13" s="86">
        <v>115</v>
      </c>
      <c r="O13" s="83"/>
      <c r="P13" s="86">
        <v>52949.999999999847</v>
      </c>
      <c r="Q13" s="83"/>
      <c r="R13" s="86">
        <v>10238.999999999989</v>
      </c>
      <c r="S13" s="83"/>
      <c r="T13" s="86">
        <v>60967.000000000007</v>
      </c>
      <c r="U13" s="83"/>
      <c r="V13" s="86">
        <v>170476.00000000073</v>
      </c>
    </row>
    <row r="14" spans="2:22" ht="17.25" customHeight="1" x14ac:dyDescent="0.25">
      <c r="B14" s="17" t="s">
        <v>49</v>
      </c>
      <c r="C14" s="9"/>
      <c r="D14" s="85">
        <f t="shared" si="0"/>
        <v>57480</v>
      </c>
      <c r="E14" s="83">
        <v>42867.000000000015</v>
      </c>
      <c r="F14" s="86">
        <v>4242</v>
      </c>
      <c r="G14" s="83"/>
      <c r="H14" s="86">
        <v>11000.999999999996</v>
      </c>
      <c r="I14" s="83"/>
      <c r="J14" s="86">
        <v>3506.9999999999991</v>
      </c>
      <c r="K14" s="83"/>
      <c r="L14" s="86">
        <v>1818.0000000000005</v>
      </c>
      <c r="M14" s="83"/>
      <c r="N14" s="86">
        <v>0</v>
      </c>
      <c r="O14" s="83"/>
      <c r="P14" s="86">
        <v>3846.9999999999973</v>
      </c>
      <c r="Q14" s="83"/>
      <c r="R14" s="86">
        <v>540</v>
      </c>
      <c r="S14" s="83"/>
      <c r="T14" s="86">
        <v>5219.0000000000009</v>
      </c>
      <c r="U14" s="83"/>
      <c r="V14" s="86">
        <v>27306.000000000007</v>
      </c>
    </row>
    <row r="15" spans="2:22" ht="17.25" customHeight="1" x14ac:dyDescent="0.25">
      <c r="B15" s="17" t="s">
        <v>51</v>
      </c>
      <c r="C15" s="9"/>
      <c r="D15" s="85">
        <f t="shared" si="0"/>
        <v>357812.00000000064</v>
      </c>
      <c r="E15" s="83">
        <v>291423.00000000012</v>
      </c>
      <c r="F15" s="86">
        <v>14473.000000000007</v>
      </c>
      <c r="G15" s="83"/>
      <c r="H15" s="86">
        <v>43690.000000000306</v>
      </c>
      <c r="I15" s="83"/>
      <c r="J15" s="86">
        <v>36331.000000000044</v>
      </c>
      <c r="K15" s="83"/>
      <c r="L15" s="86">
        <v>3988.0000000000014</v>
      </c>
      <c r="M15" s="83"/>
      <c r="N15" s="86">
        <v>51</v>
      </c>
      <c r="O15" s="83"/>
      <c r="P15" s="86">
        <v>42884.000000000095</v>
      </c>
      <c r="Q15" s="83"/>
      <c r="R15" s="86">
        <v>1981.9999999999998</v>
      </c>
      <c r="S15" s="83"/>
      <c r="T15" s="86">
        <v>61783.999999999993</v>
      </c>
      <c r="U15" s="83"/>
      <c r="V15" s="86">
        <v>152629.0000000002</v>
      </c>
    </row>
    <row r="16" spans="2:22" ht="17.25" customHeight="1" x14ac:dyDescent="0.25">
      <c r="B16" s="17" t="s">
        <v>50</v>
      </c>
      <c r="C16" s="9"/>
      <c r="D16" s="85">
        <f t="shared" si="0"/>
        <v>42730.000000000022</v>
      </c>
      <c r="E16" s="83">
        <v>35379</v>
      </c>
      <c r="F16" s="86">
        <v>4035</v>
      </c>
      <c r="G16" s="83"/>
      <c r="H16" s="86">
        <v>5348.0000000000073</v>
      </c>
      <c r="I16" s="83"/>
      <c r="J16" s="86">
        <v>5436.9999999999973</v>
      </c>
      <c r="K16" s="83"/>
      <c r="L16" s="86">
        <v>90</v>
      </c>
      <c r="M16" s="83"/>
      <c r="N16" s="86">
        <v>0</v>
      </c>
      <c r="O16" s="83"/>
      <c r="P16" s="86">
        <v>4089.9999999999982</v>
      </c>
      <c r="Q16" s="83"/>
      <c r="R16" s="86">
        <v>2945</v>
      </c>
      <c r="S16" s="83"/>
      <c r="T16" s="86">
        <v>6170.0000000000027</v>
      </c>
      <c r="U16" s="83"/>
      <c r="V16" s="86">
        <v>14615.000000000016</v>
      </c>
    </row>
    <row r="17" spans="2:22" ht="17.25" customHeight="1" x14ac:dyDescent="0.25">
      <c r="B17" s="17" t="s">
        <v>52</v>
      </c>
      <c r="C17" s="9"/>
      <c r="D17" s="85">
        <f t="shared" si="0"/>
        <v>70754</v>
      </c>
      <c r="E17" s="83">
        <v>49619.000000000015</v>
      </c>
      <c r="F17" s="86">
        <v>6274.0000000000027</v>
      </c>
      <c r="G17" s="83"/>
      <c r="H17" s="86">
        <v>5992.9999999999991</v>
      </c>
      <c r="I17" s="83"/>
      <c r="J17" s="86">
        <v>1405.9999999999998</v>
      </c>
      <c r="K17" s="83"/>
      <c r="L17" s="86">
        <v>446.00000000000006</v>
      </c>
      <c r="M17" s="83"/>
      <c r="N17" s="86">
        <v>1</v>
      </c>
      <c r="O17" s="83"/>
      <c r="P17" s="86">
        <v>2014.9999999999998</v>
      </c>
      <c r="Q17" s="83"/>
      <c r="R17" s="86">
        <v>6339.9999999999991</v>
      </c>
      <c r="S17" s="83"/>
      <c r="T17" s="86">
        <v>5047.9999999999964</v>
      </c>
      <c r="U17" s="83"/>
      <c r="V17" s="86">
        <v>43231</v>
      </c>
    </row>
    <row r="18" spans="2:22" ht="17.25" customHeight="1" x14ac:dyDescent="0.25">
      <c r="B18" s="17" t="s">
        <v>53</v>
      </c>
      <c r="C18" s="9"/>
      <c r="D18" s="85">
        <f t="shared" si="0"/>
        <v>165469.99999999985</v>
      </c>
      <c r="E18" s="83">
        <v>143367.00000000012</v>
      </c>
      <c r="F18" s="86">
        <v>19197.999999999989</v>
      </c>
      <c r="G18" s="83"/>
      <c r="H18" s="86">
        <v>23363</v>
      </c>
      <c r="I18" s="83"/>
      <c r="J18" s="86">
        <v>9606.9999999999891</v>
      </c>
      <c r="K18" s="83"/>
      <c r="L18" s="86">
        <v>1745.0000000000009</v>
      </c>
      <c r="M18" s="83"/>
      <c r="N18" s="86">
        <v>35</v>
      </c>
      <c r="O18" s="83"/>
      <c r="P18" s="86">
        <v>8871.9999999999927</v>
      </c>
      <c r="Q18" s="83"/>
      <c r="R18" s="86">
        <v>2601</v>
      </c>
      <c r="S18" s="83"/>
      <c r="T18" s="86">
        <v>25905.000000000007</v>
      </c>
      <c r="U18" s="83"/>
      <c r="V18" s="86">
        <v>74143.999999999884</v>
      </c>
    </row>
    <row r="19" spans="2:22" ht="17.25" customHeight="1" x14ac:dyDescent="0.25">
      <c r="B19" s="17" t="s">
        <v>54</v>
      </c>
      <c r="C19" s="12"/>
      <c r="D19" s="85">
        <f t="shared" si="0"/>
        <v>68747.000000000087</v>
      </c>
      <c r="E19" s="83">
        <v>51240.999999999993</v>
      </c>
      <c r="F19" s="86">
        <v>9758.0000000000055</v>
      </c>
      <c r="G19" s="83"/>
      <c r="H19" s="86">
        <v>8356.0000000000073</v>
      </c>
      <c r="I19" s="83"/>
      <c r="J19" s="86">
        <v>1908.0000000000002</v>
      </c>
      <c r="K19" s="83"/>
      <c r="L19" s="86">
        <v>380</v>
      </c>
      <c r="M19" s="83"/>
      <c r="N19" s="86">
        <v>7</v>
      </c>
      <c r="O19" s="83"/>
      <c r="P19" s="86">
        <v>4479.9999999999964</v>
      </c>
      <c r="Q19" s="83"/>
      <c r="R19" s="86">
        <v>136.00000000000003</v>
      </c>
      <c r="S19" s="83"/>
      <c r="T19" s="86">
        <v>8813.9999999999982</v>
      </c>
      <c r="U19" s="83"/>
      <c r="V19" s="86">
        <v>34908.00000000008</v>
      </c>
    </row>
    <row r="20" spans="2:22" ht="17.25" customHeight="1" x14ac:dyDescent="0.25">
      <c r="B20" s="17" t="s">
        <v>55</v>
      </c>
      <c r="C20" s="12"/>
      <c r="D20" s="85">
        <f t="shared" si="0"/>
        <v>203645.99999999965</v>
      </c>
      <c r="E20" s="83">
        <v>132918.00000000006</v>
      </c>
      <c r="F20" s="86">
        <v>16257.000000000005</v>
      </c>
      <c r="G20" s="83"/>
      <c r="H20" s="86">
        <v>36829.000000000146</v>
      </c>
      <c r="I20" s="83"/>
      <c r="J20" s="86">
        <v>6248.0000000000036</v>
      </c>
      <c r="K20" s="83"/>
      <c r="L20" s="86">
        <v>1179</v>
      </c>
      <c r="M20" s="83"/>
      <c r="N20" s="86">
        <v>0</v>
      </c>
      <c r="O20" s="83"/>
      <c r="P20" s="86">
        <v>6144.9999999999982</v>
      </c>
      <c r="Q20" s="83"/>
      <c r="R20" s="86">
        <v>260</v>
      </c>
      <c r="S20" s="83"/>
      <c r="T20" s="86">
        <v>12690.999999999998</v>
      </c>
      <c r="U20" s="83"/>
      <c r="V20" s="86">
        <v>124036.99999999949</v>
      </c>
    </row>
    <row r="21" spans="2:22" ht="17.25" customHeight="1" x14ac:dyDescent="0.25">
      <c r="B21" s="17" t="s">
        <v>56</v>
      </c>
      <c r="C21" s="12"/>
      <c r="D21" s="85">
        <f t="shared" si="0"/>
        <v>41325.000000000044</v>
      </c>
      <c r="E21" s="83">
        <v>38279.000000000015</v>
      </c>
      <c r="F21" s="86">
        <v>3066.0000000000009</v>
      </c>
      <c r="G21" s="83"/>
      <c r="H21" s="86">
        <v>4101.0000000000018</v>
      </c>
      <c r="I21" s="83"/>
      <c r="J21" s="86">
        <v>1827</v>
      </c>
      <c r="K21" s="83"/>
      <c r="L21" s="86">
        <v>148</v>
      </c>
      <c r="M21" s="83"/>
      <c r="N21" s="86">
        <v>0</v>
      </c>
      <c r="O21" s="83"/>
      <c r="P21" s="86">
        <v>2151.9999999999991</v>
      </c>
      <c r="Q21" s="83"/>
      <c r="R21" s="86">
        <v>109</v>
      </c>
      <c r="S21" s="83"/>
      <c r="T21" s="86">
        <v>6630.0000000000109</v>
      </c>
      <c r="U21" s="83"/>
      <c r="V21" s="86">
        <v>23292.000000000029</v>
      </c>
    </row>
    <row r="22" spans="2:22" ht="17.25" customHeight="1" x14ac:dyDescent="0.25">
      <c r="B22" s="17" t="s">
        <v>57</v>
      </c>
      <c r="C22" s="12"/>
      <c r="D22" s="85">
        <f t="shared" si="0"/>
        <v>200159.9999999998</v>
      </c>
      <c r="E22" s="83">
        <v>163530.00000000012</v>
      </c>
      <c r="F22" s="86">
        <v>18670.000000000004</v>
      </c>
      <c r="G22" s="83"/>
      <c r="H22" s="86">
        <v>32300.999999999989</v>
      </c>
      <c r="I22" s="83"/>
      <c r="J22" s="86">
        <v>7802.00000000001</v>
      </c>
      <c r="K22" s="83"/>
      <c r="L22" s="86">
        <v>2492.9999999999991</v>
      </c>
      <c r="M22" s="83"/>
      <c r="N22" s="86">
        <v>30</v>
      </c>
      <c r="O22" s="83"/>
      <c r="P22" s="86">
        <v>12018.000000000013</v>
      </c>
      <c r="Q22" s="83"/>
      <c r="R22" s="86">
        <v>1666.0000000000005</v>
      </c>
      <c r="S22" s="83"/>
      <c r="T22" s="86">
        <v>20052.999999999996</v>
      </c>
      <c r="U22" s="83"/>
      <c r="V22" s="86">
        <v>105126.99999999978</v>
      </c>
    </row>
    <row r="23" spans="2:22" ht="17.25" customHeight="1" x14ac:dyDescent="0.25">
      <c r="B23" s="17" t="s">
        <v>58</v>
      </c>
      <c r="C23" s="12"/>
      <c r="D23" s="85">
        <f t="shared" si="0"/>
        <v>1880001.0000000033</v>
      </c>
      <c r="E23" s="83">
        <v>1557914.9999999953</v>
      </c>
      <c r="F23" s="86">
        <v>288555.99999999948</v>
      </c>
      <c r="G23" s="83"/>
      <c r="H23" s="86">
        <v>198733.00000000038</v>
      </c>
      <c r="I23" s="83"/>
      <c r="J23" s="86">
        <v>31130.000000000007</v>
      </c>
      <c r="K23" s="83"/>
      <c r="L23" s="86">
        <v>19843.999999999964</v>
      </c>
      <c r="M23" s="83"/>
      <c r="N23" s="86">
        <v>501</v>
      </c>
      <c r="O23" s="83"/>
      <c r="P23" s="86">
        <v>64048.000000000015</v>
      </c>
      <c r="Q23" s="83"/>
      <c r="R23" s="86">
        <v>19958.999999999985</v>
      </c>
      <c r="S23" s="83"/>
      <c r="T23" s="86">
        <v>167538.00000000032</v>
      </c>
      <c r="U23" s="83"/>
      <c r="V23" s="86">
        <v>1089692.000000003</v>
      </c>
    </row>
    <row r="24" spans="2:22" ht="17.25" customHeight="1" x14ac:dyDescent="0.25">
      <c r="B24" s="17" t="s">
        <v>59</v>
      </c>
      <c r="C24" s="12"/>
      <c r="D24" s="85">
        <f t="shared" si="0"/>
        <v>31516.000000000007</v>
      </c>
      <c r="E24" s="83">
        <v>24983.999999999996</v>
      </c>
      <c r="F24" s="86">
        <v>2263.0000000000005</v>
      </c>
      <c r="G24" s="83"/>
      <c r="H24" s="86">
        <v>5493.0000000000009</v>
      </c>
      <c r="I24" s="83"/>
      <c r="J24" s="86">
        <v>1033.0000000000005</v>
      </c>
      <c r="K24" s="83"/>
      <c r="L24" s="86">
        <v>145</v>
      </c>
      <c r="M24" s="83"/>
      <c r="N24" s="86">
        <v>0</v>
      </c>
      <c r="O24" s="83"/>
      <c r="P24" s="86">
        <v>1629.9999999999984</v>
      </c>
      <c r="Q24" s="83"/>
      <c r="R24" s="86">
        <v>325</v>
      </c>
      <c r="S24" s="83"/>
      <c r="T24" s="86">
        <v>2476.0000000000005</v>
      </c>
      <c r="U24" s="83"/>
      <c r="V24" s="86">
        <v>18151.000000000007</v>
      </c>
    </row>
    <row r="25" spans="2:22" ht="17.25" customHeight="1" x14ac:dyDescent="0.25">
      <c r="B25" s="17" t="s">
        <v>60</v>
      </c>
      <c r="C25" s="12"/>
      <c r="D25" s="85">
        <f t="shared" si="0"/>
        <v>809756.99999999837</v>
      </c>
      <c r="E25" s="83">
        <v>687661.00000000047</v>
      </c>
      <c r="F25" s="86">
        <v>76670.999999999971</v>
      </c>
      <c r="G25" s="83"/>
      <c r="H25" s="86">
        <v>88073.999999999724</v>
      </c>
      <c r="I25" s="83"/>
      <c r="J25" s="86">
        <v>71947.000000000058</v>
      </c>
      <c r="K25" s="83"/>
      <c r="L25" s="86">
        <v>7698.0000000000027</v>
      </c>
      <c r="M25" s="83"/>
      <c r="N25" s="86">
        <v>288</v>
      </c>
      <c r="O25" s="83"/>
      <c r="P25" s="86">
        <v>81136.999999999956</v>
      </c>
      <c r="Q25" s="83"/>
      <c r="R25" s="86">
        <v>8070.0000000000018</v>
      </c>
      <c r="S25" s="83"/>
      <c r="T25" s="86">
        <v>100891.99999999996</v>
      </c>
      <c r="U25" s="83"/>
      <c r="V25" s="86">
        <v>374979.99999999872</v>
      </c>
    </row>
    <row r="26" spans="2:22" ht="17.25" customHeight="1" x14ac:dyDescent="0.25">
      <c r="B26" s="17" t="s">
        <v>61</v>
      </c>
      <c r="C26" s="12"/>
      <c r="D26" s="85">
        <f t="shared" si="0"/>
        <v>223733.00000000064</v>
      </c>
      <c r="E26" s="83">
        <v>179106.00000000015</v>
      </c>
      <c r="F26" s="86">
        <v>30902.000000000018</v>
      </c>
      <c r="G26" s="83"/>
      <c r="H26" s="86">
        <v>38087.000000000087</v>
      </c>
      <c r="I26" s="83"/>
      <c r="J26" s="86">
        <v>8455.9999999999927</v>
      </c>
      <c r="K26" s="83"/>
      <c r="L26" s="86">
        <v>2000.0000000000005</v>
      </c>
      <c r="M26" s="83"/>
      <c r="N26" s="86">
        <v>6</v>
      </c>
      <c r="O26" s="83"/>
      <c r="P26" s="86">
        <v>8847</v>
      </c>
      <c r="Q26" s="83"/>
      <c r="R26" s="86">
        <v>467.00000000000006</v>
      </c>
      <c r="S26" s="83"/>
      <c r="T26" s="86">
        <v>17072.000000000007</v>
      </c>
      <c r="U26" s="83"/>
      <c r="V26" s="86">
        <v>117896.00000000055</v>
      </c>
    </row>
    <row r="27" spans="2:22" ht="17.25" customHeight="1" x14ac:dyDescent="0.25">
      <c r="B27" s="17" t="s">
        <v>62</v>
      </c>
      <c r="C27" s="55"/>
      <c r="D27" s="85">
        <f t="shared" si="0"/>
        <v>400596.99999999878</v>
      </c>
      <c r="E27" s="83">
        <v>322534.00000000012</v>
      </c>
      <c r="F27" s="86">
        <v>58315.999999999935</v>
      </c>
      <c r="G27" s="83"/>
      <c r="H27" s="86">
        <v>52388.000000000146</v>
      </c>
      <c r="I27" s="83"/>
      <c r="J27" s="86">
        <v>13648.000000000011</v>
      </c>
      <c r="K27" s="83"/>
      <c r="L27" s="86">
        <v>3615.0000000000009</v>
      </c>
      <c r="M27" s="83"/>
      <c r="N27" s="86">
        <v>46</v>
      </c>
      <c r="O27" s="83"/>
      <c r="P27" s="86">
        <v>20052.000000000007</v>
      </c>
      <c r="Q27" s="83"/>
      <c r="R27" s="86">
        <v>5622.0000000000027</v>
      </c>
      <c r="S27" s="83"/>
      <c r="T27" s="86">
        <v>36409.000000000007</v>
      </c>
      <c r="U27" s="83"/>
      <c r="V27" s="86">
        <v>210500.99999999866</v>
      </c>
    </row>
    <row r="28" spans="2:22" ht="17.25" customHeight="1" x14ac:dyDescent="0.25">
      <c r="B28" s="17" t="s">
        <v>63</v>
      </c>
      <c r="C28" s="12"/>
      <c r="D28" s="85">
        <f t="shared" si="0"/>
        <v>131691.99999999994</v>
      </c>
      <c r="E28" s="83">
        <v>112944</v>
      </c>
      <c r="F28" s="86">
        <v>3347</v>
      </c>
      <c r="G28" s="83"/>
      <c r="H28" s="86">
        <v>11462.999999999982</v>
      </c>
      <c r="I28" s="83"/>
      <c r="J28" s="86">
        <v>12693.999999999973</v>
      </c>
      <c r="K28" s="83"/>
      <c r="L28" s="86">
        <v>470</v>
      </c>
      <c r="M28" s="83"/>
      <c r="N28" s="86">
        <v>8</v>
      </c>
      <c r="O28" s="83"/>
      <c r="P28" s="86">
        <v>20527.000000000018</v>
      </c>
      <c r="Q28" s="83"/>
      <c r="R28" s="86">
        <v>2870.0000000000032</v>
      </c>
      <c r="S28" s="83"/>
      <c r="T28" s="86">
        <v>24771.999999999967</v>
      </c>
      <c r="U28" s="83"/>
      <c r="V28" s="86">
        <v>55541.000000000015</v>
      </c>
    </row>
    <row r="29" spans="2:22" ht="17.25" customHeight="1" x14ac:dyDescent="0.25">
      <c r="B29" s="17" t="s">
        <v>64</v>
      </c>
      <c r="C29" s="12"/>
      <c r="D29" s="85">
        <f t="shared" si="0"/>
        <v>53855.999999999985</v>
      </c>
      <c r="E29" s="83">
        <v>43928.000000000007</v>
      </c>
      <c r="F29" s="86">
        <v>5350.9999999999991</v>
      </c>
      <c r="G29" s="83"/>
      <c r="H29" s="86">
        <v>7440.0000000000045</v>
      </c>
      <c r="I29" s="83"/>
      <c r="J29" s="86">
        <v>6906.9999999999936</v>
      </c>
      <c r="K29" s="83"/>
      <c r="L29" s="86">
        <v>318</v>
      </c>
      <c r="M29" s="83"/>
      <c r="N29" s="86">
        <v>0</v>
      </c>
      <c r="O29" s="83"/>
      <c r="P29" s="86">
        <v>3374.0000000000005</v>
      </c>
      <c r="Q29" s="83"/>
      <c r="R29" s="86">
        <v>281</v>
      </c>
      <c r="S29" s="83"/>
      <c r="T29" s="86">
        <v>9005.0000000000018</v>
      </c>
      <c r="U29" s="83"/>
      <c r="V29" s="86">
        <v>21179.999999999982</v>
      </c>
    </row>
    <row r="30" spans="2:22" ht="17.25" customHeight="1" x14ac:dyDescent="0.25">
      <c r="B30" s="17" t="s">
        <v>65</v>
      </c>
      <c r="C30" s="12"/>
      <c r="D30" s="85">
        <f t="shared" si="0"/>
        <v>116325.00000000026</v>
      </c>
      <c r="E30" s="83">
        <v>99406.000000000058</v>
      </c>
      <c r="F30" s="86">
        <v>13553</v>
      </c>
      <c r="G30" s="83"/>
      <c r="H30" s="86">
        <v>17161.999999999993</v>
      </c>
      <c r="I30" s="83"/>
      <c r="J30" s="86">
        <v>8967.9999999999982</v>
      </c>
      <c r="K30" s="83"/>
      <c r="L30" s="86">
        <v>330</v>
      </c>
      <c r="M30" s="83"/>
      <c r="N30" s="86">
        <v>24</v>
      </c>
      <c r="O30" s="83"/>
      <c r="P30" s="86">
        <v>8972.0000000000018</v>
      </c>
      <c r="Q30" s="83"/>
      <c r="R30" s="86">
        <v>424.00000000000006</v>
      </c>
      <c r="S30" s="83"/>
      <c r="T30" s="86">
        <v>17066.000000000084</v>
      </c>
      <c r="U30" s="83"/>
      <c r="V30" s="86">
        <v>49826.000000000182</v>
      </c>
    </row>
    <row r="31" spans="2:22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</row>
    <row r="32" spans="2:22" x14ac:dyDescent="0.25">
      <c r="C32" s="9"/>
      <c r="E32" s="9">
        <v>0</v>
      </c>
      <c r="G32" s="11"/>
      <c r="I32" s="11"/>
      <c r="K32" s="11"/>
      <c r="M32" s="11"/>
      <c r="O32" s="11"/>
      <c r="Q32" s="11"/>
      <c r="S32" s="11"/>
      <c r="U32" s="11"/>
    </row>
    <row r="33" spans="3:21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</row>
    <row r="34" spans="3:21" x14ac:dyDescent="0.25">
      <c r="C34" s="9"/>
      <c r="E34" s="9"/>
      <c r="G34" s="11"/>
      <c r="I34" s="11"/>
      <c r="K34" s="11"/>
      <c r="M34" s="11"/>
      <c r="O34" s="11"/>
      <c r="Q34" s="11"/>
      <c r="S34" s="11"/>
      <c r="U34" s="11"/>
    </row>
    <row r="35" spans="3:21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3:21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</row>
    <row r="37" spans="3:21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</row>
    <row r="38" spans="3:21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3:21" x14ac:dyDescent="0.25">
      <c r="C39" s="12"/>
      <c r="E39" s="12"/>
      <c r="G39" s="13"/>
      <c r="I39" s="13"/>
      <c r="K39" s="13"/>
      <c r="M39" s="13"/>
      <c r="O39" s="13"/>
      <c r="Q39" s="13"/>
      <c r="S39" s="13"/>
      <c r="U39" s="13"/>
    </row>
    <row r="40" spans="3:21" x14ac:dyDescent="0.25">
      <c r="C40" s="12"/>
      <c r="E40" s="12"/>
      <c r="G40" s="13"/>
      <c r="I40" s="13"/>
      <c r="K40" s="13"/>
      <c r="M40" s="13"/>
      <c r="O40" s="13"/>
      <c r="Q40" s="13"/>
      <c r="S40" s="13"/>
      <c r="U40" s="13"/>
    </row>
    <row r="41" spans="3:21" x14ac:dyDescent="0.25">
      <c r="C41" s="12"/>
      <c r="E41" s="12"/>
      <c r="G41" s="13"/>
      <c r="I41" s="13"/>
      <c r="K41" s="13"/>
      <c r="M41" s="13"/>
      <c r="O41" s="13"/>
      <c r="Q41" s="13"/>
      <c r="S41" s="13"/>
      <c r="U41" s="13"/>
    </row>
    <row r="42" spans="3:21" x14ac:dyDescent="0.25">
      <c r="C42" s="12"/>
      <c r="E42" s="12"/>
      <c r="G42" s="13"/>
      <c r="I42" s="13"/>
      <c r="K42" s="13"/>
      <c r="M42" s="13"/>
      <c r="O42" s="13"/>
      <c r="Q42" s="13"/>
      <c r="S42" s="13"/>
      <c r="U42" s="13"/>
    </row>
    <row r="43" spans="3:21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</row>
    <row r="44" spans="3:21" x14ac:dyDescent="0.25">
      <c r="C44" s="12"/>
      <c r="E44" s="12"/>
      <c r="G44" s="13"/>
      <c r="I44" s="13"/>
      <c r="K44" s="13"/>
      <c r="M44" s="13"/>
      <c r="O44" s="13"/>
      <c r="Q44" s="13"/>
      <c r="S44" s="13"/>
      <c r="U44" s="13"/>
    </row>
    <row r="45" spans="3:21" x14ac:dyDescent="0.25">
      <c r="C45" s="12"/>
      <c r="E45" s="12"/>
      <c r="G45" s="13"/>
      <c r="I45" s="13"/>
      <c r="K45" s="13"/>
      <c r="M45" s="13"/>
      <c r="O45" s="13"/>
      <c r="Q45" s="13"/>
      <c r="S45" s="13"/>
      <c r="U45" s="13"/>
    </row>
    <row r="46" spans="3:21" x14ac:dyDescent="0.25">
      <c r="C46" s="12"/>
      <c r="E46" s="12"/>
      <c r="G46" s="13"/>
      <c r="I46" s="13"/>
      <c r="K46" s="13"/>
      <c r="M46" s="13"/>
      <c r="O46" s="13"/>
      <c r="Q46" s="13"/>
      <c r="S46" s="13"/>
      <c r="U46" s="13"/>
    </row>
    <row r="48" spans="3:21" x14ac:dyDescent="0.2">
      <c r="C48" s="19"/>
      <c r="E48" s="19"/>
      <c r="G48" s="2"/>
      <c r="I48" s="2"/>
      <c r="K48" s="2"/>
      <c r="M48" s="2"/>
      <c r="O48" s="2"/>
      <c r="Q48" s="2"/>
      <c r="S48" s="2"/>
      <c r="U48" s="2"/>
    </row>
    <row r="49" spans="3:21" x14ac:dyDescent="0.2">
      <c r="C49" s="20"/>
      <c r="E49" s="20"/>
      <c r="G49" s="4"/>
      <c r="I49" s="4"/>
      <c r="K49" s="4"/>
      <c r="M49" s="4"/>
      <c r="O49" s="4"/>
      <c r="Q49" s="4"/>
      <c r="S49" s="4"/>
      <c r="U49" s="4"/>
    </row>
    <row r="50" spans="3:21" x14ac:dyDescent="0.2">
      <c r="C50" s="20"/>
      <c r="E50" s="20"/>
      <c r="G50" s="4"/>
      <c r="I50" s="4"/>
      <c r="K50" s="4"/>
      <c r="M50" s="4"/>
      <c r="O50" s="4"/>
      <c r="Q50" s="4"/>
      <c r="S50" s="4"/>
      <c r="U50" s="4"/>
    </row>
  </sheetData>
  <mergeCells count="5">
    <mergeCell ref="B3:V3"/>
    <mergeCell ref="B5:V5"/>
    <mergeCell ref="B6:V6"/>
    <mergeCell ref="B8:B10"/>
    <mergeCell ref="D8:V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O50"/>
  <sheetViews>
    <sheetView workbookViewId="0">
      <selection activeCell="B6" sqref="B6:O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0.5703125" style="28" customWidth="1"/>
    <col min="6" max="6" width="0.85546875" style="29" customWidth="1"/>
    <col min="7" max="7" width="10.5703125" style="28" customWidth="1"/>
    <col min="8" max="8" width="0.85546875" style="28" customWidth="1"/>
    <col min="9" max="9" width="10.5703125" style="28" customWidth="1"/>
    <col min="10" max="10" width="0.85546875" style="28" customWidth="1"/>
    <col min="11" max="11" width="10.5703125" style="28" customWidth="1"/>
    <col min="12" max="12" width="0.85546875" style="28" customWidth="1"/>
    <col min="13" max="13" width="10.5703125" style="28" customWidth="1"/>
    <col min="14" max="14" width="0.85546875" style="28" customWidth="1"/>
    <col min="15" max="15" width="13.42578125" style="28" bestFit="1" customWidth="1"/>
    <col min="16" max="16" width="6" style="28" bestFit="1" customWidth="1"/>
    <col min="17" max="17" width="2.28515625" style="28" customWidth="1"/>
    <col min="18" max="18" width="6" style="28" bestFit="1" customWidth="1"/>
    <col min="19" max="19" width="2.28515625" style="28" customWidth="1"/>
    <col min="20" max="20" width="5" style="28" bestFit="1" customWidth="1"/>
    <col min="21" max="21" width="2.28515625" style="28" customWidth="1"/>
    <col min="22" max="22" width="5" style="28" bestFit="1" customWidth="1"/>
    <col min="23" max="23" width="2.28515625" style="28" customWidth="1"/>
    <col min="24" max="24" width="5" style="28" bestFit="1" customWidth="1"/>
    <col min="25" max="16384" width="9.140625" style="28"/>
  </cols>
  <sheetData>
    <row r="2" spans="2:15" ht="15" x14ac:dyDescent="0.25">
      <c r="C2" s="27"/>
      <c r="E2" s="27"/>
      <c r="G2" s="27"/>
      <c r="I2" s="27"/>
      <c r="O2" s="27" t="s">
        <v>284</v>
      </c>
    </row>
    <row r="3" spans="2:15" ht="28.5" customHeight="1" x14ac:dyDescent="0.25">
      <c r="B3" s="178" t="s">
        <v>320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2:15" ht="3.75" customHeight="1" x14ac:dyDescent="0.25"/>
    <row r="5" spans="2:15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2:15" ht="3" customHeight="1" x14ac:dyDescent="0.25">
      <c r="E7" s="29"/>
      <c r="G7" s="29"/>
      <c r="I7" s="29"/>
      <c r="K7" s="29"/>
      <c r="M7" s="29"/>
    </row>
    <row r="8" spans="2:15" ht="15.75" customHeight="1" x14ac:dyDescent="0.2">
      <c r="B8" s="186" t="s">
        <v>43</v>
      </c>
      <c r="C8" s="186"/>
      <c r="D8" s="54"/>
      <c r="E8" s="187" t="s">
        <v>302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</row>
    <row r="9" spans="2:15" s="29" customFormat="1" ht="3.75" customHeight="1" x14ac:dyDescent="0.2">
      <c r="B9" s="186"/>
      <c r="C9" s="186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</row>
    <row r="10" spans="2:15" s="31" customFormat="1" ht="80.25" customHeight="1" x14ac:dyDescent="0.2">
      <c r="B10" s="186"/>
      <c r="C10" s="186"/>
      <c r="D10" s="54"/>
      <c r="E10" s="70" t="s">
        <v>20</v>
      </c>
      <c r="F10" s="54"/>
      <c r="G10" s="58" t="s">
        <v>314</v>
      </c>
      <c r="H10" s="59"/>
      <c r="I10" s="58" t="s">
        <v>315</v>
      </c>
      <c r="J10" s="59"/>
      <c r="K10" s="58" t="s">
        <v>316</v>
      </c>
      <c r="L10" s="59"/>
      <c r="M10" s="58" t="s">
        <v>317</v>
      </c>
      <c r="N10" s="59"/>
      <c r="O10" s="58" t="s">
        <v>318</v>
      </c>
    </row>
    <row r="11" spans="2:15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32"/>
    </row>
    <row r="12" spans="2:15" ht="16.5" customHeight="1" x14ac:dyDescent="0.25">
      <c r="C12" s="5" t="s">
        <v>20</v>
      </c>
      <c r="D12" s="43"/>
      <c r="E12" s="85">
        <f>+G12+I12+K12+M12+O12</f>
        <v>97934.000000000087</v>
      </c>
      <c r="F12" s="79"/>
      <c r="G12" s="85">
        <v>23843.000000000051</v>
      </c>
      <c r="H12" s="79"/>
      <c r="I12" s="85">
        <v>61902.000000000029</v>
      </c>
      <c r="J12" s="79"/>
      <c r="K12" s="85">
        <v>3359.9999999999995</v>
      </c>
      <c r="L12" s="79"/>
      <c r="M12" s="85">
        <v>1866.9999999999998</v>
      </c>
      <c r="N12" s="79"/>
      <c r="O12" s="85">
        <v>6962</v>
      </c>
    </row>
    <row r="13" spans="2:15" ht="16.5" customHeight="1" x14ac:dyDescent="0.25">
      <c r="B13" s="8" t="s">
        <v>21</v>
      </c>
      <c r="C13" s="9" t="s">
        <v>27</v>
      </c>
      <c r="D13" s="9"/>
      <c r="E13" s="85">
        <f t="shared" ref="E13:E33" si="0">+G13+I13+K13+M13+O13</f>
        <v>636.99999999999977</v>
      </c>
      <c r="F13" s="83"/>
      <c r="G13" s="86">
        <v>236.00000000000009</v>
      </c>
      <c r="H13" s="83"/>
      <c r="I13" s="86">
        <v>383.99999999999972</v>
      </c>
      <c r="J13" s="83"/>
      <c r="K13" s="86"/>
      <c r="L13" s="83"/>
      <c r="M13" s="86"/>
      <c r="N13" s="83"/>
      <c r="O13" s="86">
        <v>17</v>
      </c>
    </row>
    <row r="14" spans="2:15" ht="16.5" customHeight="1" x14ac:dyDescent="0.25">
      <c r="B14" s="10" t="s">
        <v>0</v>
      </c>
      <c r="C14" s="11" t="s">
        <v>22</v>
      </c>
      <c r="D14" s="9"/>
      <c r="E14" s="85">
        <f>+G14+I14+K14+M14+O14</f>
        <v>551</v>
      </c>
      <c r="F14" s="83"/>
      <c r="G14" s="86">
        <v>239.00000000000003</v>
      </c>
      <c r="H14" s="83"/>
      <c r="I14" s="86">
        <v>310</v>
      </c>
      <c r="J14" s="83"/>
      <c r="K14" s="86"/>
      <c r="L14" s="83"/>
      <c r="M14" s="86">
        <v>2</v>
      </c>
      <c r="N14" s="83"/>
      <c r="O14" s="86"/>
    </row>
    <row r="15" spans="2:15" ht="16.5" customHeight="1" x14ac:dyDescent="0.25">
      <c r="B15" s="10" t="s">
        <v>1</v>
      </c>
      <c r="C15" s="11" t="s">
        <v>23</v>
      </c>
      <c r="D15" s="9"/>
      <c r="E15" s="85">
        <f t="shared" si="0"/>
        <v>31024.000000000011</v>
      </c>
      <c r="F15" s="83"/>
      <c r="G15" s="86">
        <v>7901.9999999999955</v>
      </c>
      <c r="H15" s="83"/>
      <c r="I15" s="86">
        <v>22085.000000000015</v>
      </c>
      <c r="J15" s="83"/>
      <c r="K15" s="86">
        <v>53</v>
      </c>
      <c r="L15" s="83"/>
      <c r="M15" s="86">
        <v>146</v>
      </c>
      <c r="N15" s="83"/>
      <c r="O15" s="86">
        <v>838</v>
      </c>
    </row>
    <row r="16" spans="2:15" ht="16.5" customHeight="1" x14ac:dyDescent="0.25">
      <c r="B16" s="8" t="s">
        <v>2</v>
      </c>
      <c r="C16" s="9" t="s">
        <v>30</v>
      </c>
      <c r="D16" s="9"/>
      <c r="E16" s="85">
        <f t="shared" si="0"/>
        <v>146</v>
      </c>
      <c r="F16" s="83"/>
      <c r="G16" s="86">
        <v>6</v>
      </c>
      <c r="H16" s="83"/>
      <c r="I16" s="86">
        <v>138</v>
      </c>
      <c r="J16" s="83"/>
      <c r="K16" s="86"/>
      <c r="L16" s="83"/>
      <c r="M16" s="86"/>
      <c r="N16" s="83"/>
      <c r="O16" s="86">
        <v>2</v>
      </c>
    </row>
    <row r="17" spans="2:15" ht="16.5" customHeight="1" x14ac:dyDescent="0.25">
      <c r="B17" s="10" t="s">
        <v>3</v>
      </c>
      <c r="C17" s="11" t="s">
        <v>28</v>
      </c>
      <c r="D17" s="9"/>
      <c r="E17" s="85">
        <f t="shared" si="0"/>
        <v>1929.0000000000007</v>
      </c>
      <c r="F17" s="83"/>
      <c r="G17" s="86">
        <v>90</v>
      </c>
      <c r="H17" s="83"/>
      <c r="I17" s="86">
        <v>1699.0000000000007</v>
      </c>
      <c r="J17" s="83"/>
      <c r="K17" s="86">
        <v>23.000000000000004</v>
      </c>
      <c r="L17" s="83"/>
      <c r="M17" s="86">
        <v>7</v>
      </c>
      <c r="N17" s="83"/>
      <c r="O17" s="86">
        <v>110</v>
      </c>
    </row>
    <row r="18" spans="2:15" ht="16.5" customHeight="1" x14ac:dyDescent="0.25">
      <c r="B18" s="8" t="s">
        <v>4</v>
      </c>
      <c r="C18" s="9" t="s">
        <v>24</v>
      </c>
      <c r="D18" s="9"/>
      <c r="E18" s="85">
        <f t="shared" si="0"/>
        <v>3545.0000000000018</v>
      </c>
      <c r="F18" s="83"/>
      <c r="G18" s="86">
        <v>2723.0000000000018</v>
      </c>
      <c r="H18" s="83"/>
      <c r="I18" s="86">
        <v>585</v>
      </c>
      <c r="J18" s="83"/>
      <c r="K18" s="86">
        <v>18</v>
      </c>
      <c r="L18" s="83"/>
      <c r="M18" s="86">
        <v>8</v>
      </c>
      <c r="N18" s="83"/>
      <c r="O18" s="86">
        <v>211</v>
      </c>
    </row>
    <row r="19" spans="2:15" ht="16.5" customHeight="1" x14ac:dyDescent="0.25">
      <c r="B19" s="8" t="s">
        <v>5</v>
      </c>
      <c r="C19" s="12" t="s">
        <v>176</v>
      </c>
      <c r="D19" s="12"/>
      <c r="E19" s="85">
        <f t="shared" si="0"/>
        <v>11732.999999999987</v>
      </c>
      <c r="F19" s="83"/>
      <c r="G19" s="86">
        <v>3751.9999999999995</v>
      </c>
      <c r="H19" s="83"/>
      <c r="I19" s="86">
        <v>7533.9999999999873</v>
      </c>
      <c r="J19" s="83"/>
      <c r="K19" s="86">
        <v>37</v>
      </c>
      <c r="L19" s="83"/>
      <c r="M19" s="86">
        <v>88.000000000000014</v>
      </c>
      <c r="N19" s="83"/>
      <c r="O19" s="86">
        <v>322.00000000000011</v>
      </c>
    </row>
    <row r="20" spans="2:15" ht="16.5" customHeight="1" x14ac:dyDescent="0.25">
      <c r="B20" s="8" t="s">
        <v>6</v>
      </c>
      <c r="C20" s="12" t="s">
        <v>398</v>
      </c>
      <c r="D20" s="12"/>
      <c r="E20" s="85">
        <f t="shared" si="0"/>
        <v>6887</v>
      </c>
      <c r="F20" s="83"/>
      <c r="G20" s="86">
        <v>818.00000000000045</v>
      </c>
      <c r="H20" s="83"/>
      <c r="I20" s="86">
        <v>2502</v>
      </c>
      <c r="J20" s="83"/>
      <c r="K20" s="86">
        <v>57</v>
      </c>
      <c r="L20" s="83"/>
      <c r="M20" s="86">
        <v>9</v>
      </c>
      <c r="N20" s="83"/>
      <c r="O20" s="86">
        <v>3501</v>
      </c>
    </row>
    <row r="21" spans="2:15" ht="16.5" customHeight="1" x14ac:dyDescent="0.25">
      <c r="B21" s="8" t="s">
        <v>7</v>
      </c>
      <c r="C21" s="12" t="s">
        <v>35</v>
      </c>
      <c r="D21" s="12"/>
      <c r="E21" s="85">
        <f t="shared" si="0"/>
        <v>2921.9999999999995</v>
      </c>
      <c r="F21" s="83"/>
      <c r="G21" s="86">
        <v>2237.9999999999995</v>
      </c>
      <c r="H21" s="83"/>
      <c r="I21" s="86">
        <v>582</v>
      </c>
      <c r="J21" s="83"/>
      <c r="K21" s="86">
        <v>6</v>
      </c>
      <c r="L21" s="83"/>
      <c r="M21" s="86">
        <v>4</v>
      </c>
      <c r="N21" s="83"/>
      <c r="O21" s="86">
        <v>92</v>
      </c>
    </row>
    <row r="22" spans="2:15" ht="16.5" customHeight="1" x14ac:dyDescent="0.25">
      <c r="B22" s="8" t="s">
        <v>8</v>
      </c>
      <c r="C22" s="13" t="s">
        <v>31</v>
      </c>
      <c r="D22" s="12"/>
      <c r="E22" s="85">
        <f t="shared" si="0"/>
        <v>1532.0000000000002</v>
      </c>
      <c r="F22" s="83"/>
      <c r="G22" s="86">
        <v>51</v>
      </c>
      <c r="H22" s="83"/>
      <c r="I22" s="86">
        <v>1479.0000000000002</v>
      </c>
      <c r="J22" s="83"/>
      <c r="K22" s="86"/>
      <c r="L22" s="83"/>
      <c r="M22" s="86"/>
      <c r="N22" s="83"/>
      <c r="O22" s="86">
        <v>2</v>
      </c>
    </row>
    <row r="23" spans="2:15" ht="16.5" customHeight="1" x14ac:dyDescent="0.25">
      <c r="B23" s="8" t="s">
        <v>9</v>
      </c>
      <c r="C23" s="13" t="s">
        <v>32</v>
      </c>
      <c r="D23" s="12"/>
      <c r="E23" s="85">
        <f t="shared" si="0"/>
        <v>2635.0000000000023</v>
      </c>
      <c r="F23" s="83"/>
      <c r="G23" s="86">
        <v>128</v>
      </c>
      <c r="H23" s="83"/>
      <c r="I23" s="86">
        <v>2389.0000000000023</v>
      </c>
      <c r="J23" s="83"/>
      <c r="K23" s="86">
        <v>10</v>
      </c>
      <c r="L23" s="83"/>
      <c r="M23" s="86">
        <v>18</v>
      </c>
      <c r="N23" s="83"/>
      <c r="O23" s="86">
        <v>90</v>
      </c>
    </row>
    <row r="24" spans="2:15" ht="16.5" customHeight="1" x14ac:dyDescent="0.25">
      <c r="B24" s="8" t="s">
        <v>10</v>
      </c>
      <c r="C24" s="13" t="s">
        <v>33</v>
      </c>
      <c r="D24" s="12"/>
      <c r="E24" s="85">
        <f t="shared" si="0"/>
        <v>320.00000000000006</v>
      </c>
      <c r="F24" s="83"/>
      <c r="G24" s="86">
        <v>74</v>
      </c>
      <c r="H24" s="83"/>
      <c r="I24" s="86">
        <v>242.00000000000006</v>
      </c>
      <c r="J24" s="83"/>
      <c r="K24" s="86"/>
      <c r="L24" s="83"/>
      <c r="M24" s="86">
        <v>3</v>
      </c>
      <c r="N24" s="83"/>
      <c r="O24" s="86">
        <v>1</v>
      </c>
    </row>
    <row r="25" spans="2:15" ht="16.5" customHeight="1" x14ac:dyDescent="0.25">
      <c r="B25" s="8" t="s">
        <v>11</v>
      </c>
      <c r="C25" s="13" t="s">
        <v>36</v>
      </c>
      <c r="D25" s="12"/>
      <c r="E25" s="85">
        <f t="shared" si="0"/>
        <v>1599.9999999999998</v>
      </c>
      <c r="F25" s="83"/>
      <c r="G25" s="86">
        <v>456.99999999999983</v>
      </c>
      <c r="H25" s="83"/>
      <c r="I25" s="86">
        <v>1084</v>
      </c>
      <c r="J25" s="83"/>
      <c r="K25" s="86">
        <v>8</v>
      </c>
      <c r="L25" s="83"/>
      <c r="M25" s="86">
        <v>12</v>
      </c>
      <c r="N25" s="83"/>
      <c r="O25" s="86">
        <v>39.000000000000007</v>
      </c>
    </row>
    <row r="26" spans="2:15" ht="16.5" customHeight="1" x14ac:dyDescent="0.25">
      <c r="B26" s="8" t="s">
        <v>12</v>
      </c>
      <c r="C26" s="12" t="s">
        <v>34</v>
      </c>
      <c r="D26" s="12"/>
      <c r="E26" s="85">
        <f t="shared" si="0"/>
        <v>1071.0000000000002</v>
      </c>
      <c r="F26" s="83"/>
      <c r="G26" s="86">
        <v>299.00000000000006</v>
      </c>
      <c r="H26" s="83"/>
      <c r="I26" s="86">
        <v>656.00000000000023</v>
      </c>
      <c r="J26" s="83"/>
      <c r="K26" s="86">
        <v>63</v>
      </c>
      <c r="L26" s="83"/>
      <c r="M26" s="86">
        <v>2</v>
      </c>
      <c r="N26" s="83"/>
      <c r="O26" s="86">
        <v>51</v>
      </c>
    </row>
    <row r="27" spans="2:15" ht="16.5" customHeight="1" x14ac:dyDescent="0.25">
      <c r="B27" s="14" t="s">
        <v>13</v>
      </c>
      <c r="C27" s="15" t="s">
        <v>37</v>
      </c>
      <c r="D27" s="55"/>
      <c r="E27" s="85">
        <f t="shared" si="0"/>
        <v>392</v>
      </c>
      <c r="F27" s="83"/>
      <c r="G27" s="86">
        <v>275</v>
      </c>
      <c r="H27" s="83"/>
      <c r="I27" s="86">
        <v>101</v>
      </c>
      <c r="J27" s="83"/>
      <c r="K27" s="86"/>
      <c r="L27" s="83"/>
      <c r="M27" s="86">
        <v>15</v>
      </c>
      <c r="N27" s="83"/>
      <c r="O27" s="86">
        <v>1</v>
      </c>
    </row>
    <row r="28" spans="2:15" ht="16.5" customHeight="1" x14ac:dyDescent="0.25">
      <c r="B28" s="8" t="s">
        <v>14</v>
      </c>
      <c r="C28" s="13" t="s">
        <v>26</v>
      </c>
      <c r="D28" s="12"/>
      <c r="E28" s="85">
        <f t="shared" si="0"/>
        <v>503.00000000000011</v>
      </c>
      <c r="F28" s="83"/>
      <c r="G28" s="86">
        <v>245.00000000000009</v>
      </c>
      <c r="H28" s="83"/>
      <c r="I28" s="86">
        <v>240</v>
      </c>
      <c r="J28" s="83"/>
      <c r="K28" s="86">
        <v>1</v>
      </c>
      <c r="L28" s="83"/>
      <c r="M28" s="86">
        <v>1</v>
      </c>
      <c r="N28" s="83"/>
      <c r="O28" s="86">
        <v>16</v>
      </c>
    </row>
    <row r="29" spans="2:15" ht="16.5" customHeight="1" x14ac:dyDescent="0.25">
      <c r="B29" s="8" t="s">
        <v>15</v>
      </c>
      <c r="C29" s="13" t="s">
        <v>38</v>
      </c>
      <c r="D29" s="12"/>
      <c r="E29" s="85">
        <f t="shared" si="0"/>
        <v>28690.000000000004</v>
      </c>
      <c r="F29" s="83"/>
      <c r="G29" s="86">
        <v>3470</v>
      </c>
      <c r="H29" s="83"/>
      <c r="I29" s="86">
        <v>18958.000000000004</v>
      </c>
      <c r="J29" s="83"/>
      <c r="K29" s="86">
        <v>3073</v>
      </c>
      <c r="L29" s="83"/>
      <c r="M29" s="86">
        <v>1551</v>
      </c>
      <c r="N29" s="83"/>
      <c r="O29" s="86">
        <v>1638</v>
      </c>
    </row>
    <row r="30" spans="2:15" ht="16.5" customHeight="1" x14ac:dyDescent="0.25">
      <c r="B30" s="8" t="s">
        <v>16</v>
      </c>
      <c r="C30" s="13" t="s">
        <v>39</v>
      </c>
      <c r="D30" s="12"/>
      <c r="E30" s="85">
        <f t="shared" si="0"/>
        <v>609</v>
      </c>
      <c r="F30" s="83"/>
      <c r="G30" s="86">
        <v>113</v>
      </c>
      <c r="H30" s="83"/>
      <c r="I30" s="86">
        <v>472</v>
      </c>
      <c r="J30" s="83"/>
      <c r="K30" s="86">
        <v>3</v>
      </c>
      <c r="L30" s="83"/>
      <c r="M30" s="86">
        <v>1</v>
      </c>
      <c r="N30" s="83"/>
      <c r="O30" s="86">
        <v>20</v>
      </c>
    </row>
    <row r="31" spans="2:15" ht="16.5" customHeight="1" x14ac:dyDescent="0.25">
      <c r="B31" s="8" t="s">
        <v>17</v>
      </c>
      <c r="C31" s="13" t="s">
        <v>40</v>
      </c>
      <c r="D31" s="12"/>
      <c r="E31" s="85">
        <f>+G31+I31+K31+M31+O31</f>
        <v>1208</v>
      </c>
      <c r="F31" s="83"/>
      <c r="G31" s="86">
        <v>727</v>
      </c>
      <c r="H31" s="83"/>
      <c r="I31" s="86">
        <v>462.00000000000006</v>
      </c>
      <c r="J31" s="83"/>
      <c r="K31" s="86">
        <v>8</v>
      </c>
      <c r="L31" s="83"/>
      <c r="M31" s="86"/>
      <c r="N31" s="83"/>
      <c r="O31" s="86">
        <v>11</v>
      </c>
    </row>
    <row r="32" spans="2:15" ht="16.5" customHeight="1" x14ac:dyDescent="0.25">
      <c r="B32" s="14" t="s">
        <v>18</v>
      </c>
      <c r="C32" s="15" t="s">
        <v>177</v>
      </c>
      <c r="D32" s="9"/>
      <c r="E32" s="85">
        <f t="shared" si="0"/>
        <v>0</v>
      </c>
      <c r="F32" s="86"/>
      <c r="G32" s="86">
        <v>0</v>
      </c>
      <c r="H32" s="86"/>
      <c r="I32" s="86">
        <v>0</v>
      </c>
      <c r="J32" s="86"/>
      <c r="K32" s="86">
        <v>0</v>
      </c>
      <c r="L32" s="86"/>
      <c r="M32" s="86">
        <v>0</v>
      </c>
      <c r="N32" s="86"/>
      <c r="O32" s="86">
        <v>0</v>
      </c>
    </row>
    <row r="33" spans="2:15" ht="16.5" customHeight="1" x14ac:dyDescent="0.25">
      <c r="B33" s="14" t="s">
        <v>19</v>
      </c>
      <c r="C33" s="15" t="s">
        <v>175</v>
      </c>
      <c r="D33" s="9"/>
      <c r="E33" s="85">
        <f t="shared" si="0"/>
        <v>0</v>
      </c>
      <c r="F33" s="86"/>
      <c r="G33" s="86">
        <v>0</v>
      </c>
      <c r="H33" s="86"/>
      <c r="I33" s="86">
        <v>0</v>
      </c>
      <c r="J33" s="86"/>
      <c r="K33" s="86">
        <v>0</v>
      </c>
      <c r="L33" s="86"/>
      <c r="M33" s="86">
        <v>0</v>
      </c>
      <c r="N33" s="86"/>
      <c r="O33" s="86">
        <v>0</v>
      </c>
    </row>
    <row r="34" spans="2:15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</row>
    <row r="35" spans="2:15" ht="5.25" customHeight="1" x14ac:dyDescent="0.2">
      <c r="C35" s="1"/>
      <c r="D35" s="9"/>
      <c r="F35" s="9"/>
      <c r="H35" s="9"/>
      <c r="J35" s="9"/>
      <c r="L35" s="9"/>
      <c r="N35" s="9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E37" s="44"/>
      <c r="F37" s="12"/>
      <c r="G37" s="44"/>
      <c r="H37" s="12"/>
      <c r="J37" s="12"/>
      <c r="L37" s="12"/>
      <c r="N37" s="12"/>
    </row>
    <row r="38" spans="2:15" x14ac:dyDescent="0.25">
      <c r="D38" s="12"/>
      <c r="F38" s="12"/>
      <c r="H38" s="12"/>
      <c r="J38" s="12"/>
      <c r="L38" s="12"/>
      <c r="N38" s="12"/>
    </row>
    <row r="39" spans="2:15" x14ac:dyDescent="0.25">
      <c r="D39" s="12"/>
      <c r="F39" s="12"/>
      <c r="H39" s="13"/>
      <c r="J39" s="13"/>
      <c r="L39" s="13"/>
      <c r="N39" s="13"/>
    </row>
    <row r="40" spans="2:15" x14ac:dyDescent="0.25">
      <c r="D40" s="12"/>
      <c r="F40" s="12"/>
      <c r="H40" s="13"/>
      <c r="J40" s="13"/>
      <c r="L40" s="13"/>
      <c r="N40" s="13"/>
    </row>
    <row r="41" spans="2:15" x14ac:dyDescent="0.25">
      <c r="D41" s="12"/>
      <c r="F41" s="12"/>
      <c r="H41" s="13"/>
      <c r="J41" s="13"/>
      <c r="L41" s="13"/>
      <c r="N41" s="13"/>
    </row>
    <row r="42" spans="2:15" x14ac:dyDescent="0.25">
      <c r="D42" s="12"/>
      <c r="F42" s="12"/>
      <c r="H42" s="13"/>
      <c r="J42" s="13"/>
      <c r="L42" s="13"/>
      <c r="N42" s="13"/>
    </row>
    <row r="43" spans="2:15" x14ac:dyDescent="0.25">
      <c r="D43" s="12"/>
      <c r="F43" s="12"/>
      <c r="H43" s="12"/>
      <c r="J43" s="12"/>
      <c r="L43" s="12"/>
      <c r="N43" s="12"/>
    </row>
    <row r="44" spans="2:15" x14ac:dyDescent="0.25">
      <c r="D44" s="12"/>
      <c r="F44" s="12"/>
      <c r="H44" s="13"/>
      <c r="J44" s="13"/>
      <c r="L44" s="13"/>
      <c r="N44" s="13"/>
    </row>
    <row r="45" spans="2:15" x14ac:dyDescent="0.25">
      <c r="D45" s="12"/>
      <c r="F45" s="12"/>
      <c r="H45" s="13"/>
      <c r="J45" s="13"/>
      <c r="L45" s="13"/>
      <c r="N45" s="13"/>
    </row>
    <row r="46" spans="2:15" x14ac:dyDescent="0.25">
      <c r="D46" s="12"/>
      <c r="F46" s="12"/>
      <c r="H46" s="13"/>
      <c r="J46" s="13"/>
      <c r="L46" s="13"/>
      <c r="N46" s="13"/>
    </row>
    <row r="48" spans="2:15" x14ac:dyDescent="0.2">
      <c r="D48" s="19"/>
      <c r="F48" s="19"/>
      <c r="H48" s="2"/>
      <c r="J48" s="2"/>
      <c r="L48" s="2"/>
      <c r="N48" s="2"/>
    </row>
    <row r="49" spans="4:14" x14ac:dyDescent="0.2">
      <c r="D49" s="20"/>
      <c r="F49" s="20"/>
      <c r="H49" s="4"/>
      <c r="J49" s="4"/>
      <c r="L49" s="4"/>
      <c r="N49" s="4"/>
    </row>
    <row r="50" spans="4:14" x14ac:dyDescent="0.2">
      <c r="D50" s="20"/>
      <c r="F50" s="20"/>
      <c r="H50" s="4"/>
      <c r="J50" s="4"/>
      <c r="L50" s="4"/>
      <c r="N50" s="4"/>
    </row>
  </sheetData>
  <mergeCells count="5">
    <mergeCell ref="E8:O8"/>
    <mergeCell ref="B3:O3"/>
    <mergeCell ref="B5:O5"/>
    <mergeCell ref="B6:O6"/>
    <mergeCell ref="B8:C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N50"/>
  <sheetViews>
    <sheetView zoomScaleNormal="100" workbookViewId="0">
      <selection activeCell="B6" sqref="B6:N6"/>
    </sheetView>
  </sheetViews>
  <sheetFormatPr defaultRowHeight="14.25" x14ac:dyDescent="0.25"/>
  <cols>
    <col min="1" max="1" width="9.140625" style="28"/>
    <col min="2" max="2" width="22.140625" style="28" customWidth="1"/>
    <col min="3" max="3" width="0.85546875" style="29" customWidth="1"/>
    <col min="4" max="4" width="12.28515625" style="28" customWidth="1"/>
    <col min="5" max="5" width="0.85546875" style="29" customWidth="1"/>
    <col min="6" max="6" width="11.28515625" style="28" customWidth="1"/>
    <col min="7" max="7" width="0.85546875" style="28" customWidth="1"/>
    <col min="8" max="8" width="9.28515625" style="28" customWidth="1"/>
    <col min="9" max="9" width="0.85546875" style="28" customWidth="1"/>
    <col min="10" max="10" width="9.5703125" style="28" customWidth="1"/>
    <col min="11" max="11" width="0.85546875" style="28" customWidth="1"/>
    <col min="12" max="12" width="10.28515625" style="28" customWidth="1"/>
    <col min="13" max="13" width="0.85546875" style="28" customWidth="1"/>
    <col min="14" max="14" width="10.7109375" style="28" customWidth="1"/>
    <col min="15" max="16384" width="9.140625" style="28"/>
  </cols>
  <sheetData>
    <row r="2" spans="2:14" ht="15" x14ac:dyDescent="0.25">
      <c r="B2" s="27"/>
      <c r="D2" s="27"/>
      <c r="F2" s="27"/>
      <c r="H2" s="27"/>
      <c r="L2" s="27"/>
      <c r="N2" s="27" t="s">
        <v>287</v>
      </c>
    </row>
    <row r="3" spans="2:14" ht="23.25" customHeight="1" x14ac:dyDescent="0.25">
      <c r="B3" s="178" t="s">
        <v>322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2:14" ht="3.75" customHeight="1" x14ac:dyDescent="0.25"/>
    <row r="5" spans="2:14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2:14" ht="3" customHeight="1" x14ac:dyDescent="0.25">
      <c r="D7" s="29"/>
      <c r="F7" s="29"/>
      <c r="H7" s="29"/>
      <c r="J7" s="29"/>
      <c r="L7" s="29"/>
    </row>
    <row r="8" spans="2:14" ht="18" customHeight="1" x14ac:dyDescent="0.2">
      <c r="B8" s="186" t="s">
        <v>47</v>
      </c>
      <c r="C8" s="54"/>
      <c r="D8" s="187" t="s">
        <v>302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</row>
    <row r="9" spans="2:14" s="29" customFormat="1" ht="3.75" customHeight="1" x14ac:dyDescent="0.2">
      <c r="B9" s="186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</row>
    <row r="10" spans="2:14" s="31" customFormat="1" ht="84" customHeight="1" x14ac:dyDescent="0.2">
      <c r="B10" s="186"/>
      <c r="C10" s="54"/>
      <c r="D10" s="70" t="s">
        <v>20</v>
      </c>
      <c r="E10" s="54"/>
      <c r="F10" s="58" t="s">
        <v>314</v>
      </c>
      <c r="G10" s="59"/>
      <c r="H10" s="58" t="s">
        <v>315</v>
      </c>
      <c r="I10" s="59"/>
      <c r="J10" s="58" t="s">
        <v>316</v>
      </c>
      <c r="K10" s="59"/>
      <c r="L10" s="58" t="s">
        <v>317</v>
      </c>
      <c r="M10" s="59"/>
      <c r="N10" s="58" t="s">
        <v>318</v>
      </c>
    </row>
    <row r="11" spans="2:14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32"/>
    </row>
    <row r="12" spans="2:14" ht="21.75" customHeight="1" x14ac:dyDescent="0.25">
      <c r="B12" s="5" t="s">
        <v>20</v>
      </c>
      <c r="C12" s="43"/>
      <c r="D12" s="85">
        <f>+SUM(F12,H12,J12,L12,N12)</f>
        <v>97934.000000000087</v>
      </c>
      <c r="E12" s="83">
        <v>299619</v>
      </c>
      <c r="F12" s="85">
        <v>23843.000000000051</v>
      </c>
      <c r="G12" s="79"/>
      <c r="H12" s="85">
        <v>61902.000000000029</v>
      </c>
      <c r="I12" s="79"/>
      <c r="J12" s="85">
        <v>3359.9999999999995</v>
      </c>
      <c r="K12" s="79"/>
      <c r="L12" s="85">
        <v>1866.9999999999998</v>
      </c>
      <c r="M12" s="79"/>
      <c r="N12" s="85">
        <v>6962</v>
      </c>
    </row>
    <row r="13" spans="2:14" ht="21.75" customHeight="1" x14ac:dyDescent="0.25">
      <c r="B13" s="17" t="s">
        <v>48</v>
      </c>
      <c r="C13" s="9"/>
      <c r="D13" s="85">
        <f t="shared" ref="D13:D30" si="0">+SUM(F13,H13,J13,L13,N13)</f>
        <v>8169.9999999999964</v>
      </c>
      <c r="E13" s="83"/>
      <c r="F13" s="86">
        <v>1319.9999999999993</v>
      </c>
      <c r="G13" s="83"/>
      <c r="H13" s="86">
        <v>6144.9999999999973</v>
      </c>
      <c r="I13" s="83"/>
      <c r="J13" s="86">
        <v>161</v>
      </c>
      <c r="K13" s="83"/>
      <c r="L13" s="86">
        <v>107</v>
      </c>
      <c r="M13" s="83"/>
      <c r="N13" s="86">
        <v>436.99999999999989</v>
      </c>
    </row>
    <row r="14" spans="2:14" ht="21.75" customHeight="1" x14ac:dyDescent="0.25">
      <c r="B14" s="17" t="s">
        <v>49</v>
      </c>
      <c r="C14" s="9"/>
      <c r="D14" s="85">
        <f t="shared" si="0"/>
        <v>373</v>
      </c>
      <c r="E14" s="83">
        <v>394</v>
      </c>
      <c r="F14" s="86">
        <v>10</v>
      </c>
      <c r="G14" s="83"/>
      <c r="H14" s="86">
        <v>349</v>
      </c>
      <c r="I14" s="83"/>
      <c r="J14" s="86">
        <v>14</v>
      </c>
      <c r="K14" s="83"/>
      <c r="L14" s="86">
        <v>0</v>
      </c>
      <c r="M14" s="83"/>
      <c r="N14" s="86">
        <v>0</v>
      </c>
    </row>
    <row r="15" spans="2:14" ht="21.75" customHeight="1" x14ac:dyDescent="0.25">
      <c r="B15" s="17" t="s">
        <v>51</v>
      </c>
      <c r="C15" s="9"/>
      <c r="D15" s="85">
        <f t="shared" si="0"/>
        <v>8364.0000000000036</v>
      </c>
      <c r="E15" s="83">
        <v>6609</v>
      </c>
      <c r="F15" s="86">
        <v>680.99999999999955</v>
      </c>
      <c r="G15" s="83"/>
      <c r="H15" s="86">
        <v>7050.0000000000045</v>
      </c>
      <c r="I15" s="83"/>
      <c r="J15" s="86">
        <v>230</v>
      </c>
      <c r="K15" s="83"/>
      <c r="L15" s="86">
        <v>1</v>
      </c>
      <c r="M15" s="83"/>
      <c r="N15" s="86">
        <v>401.99999999999989</v>
      </c>
    </row>
    <row r="16" spans="2:14" ht="21.75" customHeight="1" x14ac:dyDescent="0.25">
      <c r="B16" s="17" t="s">
        <v>50</v>
      </c>
      <c r="C16" s="9"/>
      <c r="D16" s="85">
        <f t="shared" si="0"/>
        <v>524</v>
      </c>
      <c r="E16" s="83">
        <v>134.00000000000003</v>
      </c>
      <c r="F16" s="86">
        <v>338.00000000000006</v>
      </c>
      <c r="G16" s="83"/>
      <c r="H16" s="86">
        <v>171</v>
      </c>
      <c r="I16" s="83"/>
      <c r="J16" s="86">
        <v>0</v>
      </c>
      <c r="K16" s="83"/>
      <c r="L16" s="86">
        <v>0</v>
      </c>
      <c r="M16" s="83"/>
      <c r="N16" s="86">
        <v>15</v>
      </c>
    </row>
    <row r="17" spans="2:14" ht="21.75" customHeight="1" x14ac:dyDescent="0.25">
      <c r="B17" s="17" t="s">
        <v>52</v>
      </c>
      <c r="C17" s="9"/>
      <c r="D17" s="85">
        <f t="shared" si="0"/>
        <v>701</v>
      </c>
      <c r="E17" s="83">
        <v>529.99999999999977</v>
      </c>
      <c r="F17" s="86">
        <v>63.000000000000007</v>
      </c>
      <c r="G17" s="83"/>
      <c r="H17" s="86">
        <v>585</v>
      </c>
      <c r="I17" s="83"/>
      <c r="J17" s="86">
        <v>3</v>
      </c>
      <c r="K17" s="83"/>
      <c r="L17" s="86">
        <v>0</v>
      </c>
      <c r="M17" s="83"/>
      <c r="N17" s="86">
        <v>50</v>
      </c>
    </row>
    <row r="18" spans="2:14" ht="21.75" customHeight="1" x14ac:dyDescent="0.25">
      <c r="B18" s="17" t="s">
        <v>53</v>
      </c>
      <c r="C18" s="9"/>
      <c r="D18" s="85">
        <f t="shared" si="0"/>
        <v>4408</v>
      </c>
      <c r="E18" s="83">
        <v>900.00000000000011</v>
      </c>
      <c r="F18" s="86">
        <v>1701</v>
      </c>
      <c r="G18" s="83"/>
      <c r="H18" s="86">
        <v>2327.0000000000005</v>
      </c>
      <c r="I18" s="83"/>
      <c r="J18" s="86">
        <v>329</v>
      </c>
      <c r="K18" s="83"/>
      <c r="L18" s="86">
        <v>14</v>
      </c>
      <c r="M18" s="83"/>
      <c r="N18" s="86">
        <v>37</v>
      </c>
    </row>
    <row r="19" spans="2:14" ht="21.75" customHeight="1" x14ac:dyDescent="0.25">
      <c r="B19" s="17" t="s">
        <v>54</v>
      </c>
      <c r="C19" s="12"/>
      <c r="D19" s="85">
        <f t="shared" si="0"/>
        <v>791</v>
      </c>
      <c r="E19" s="83">
        <v>380.00000000000006</v>
      </c>
      <c r="F19" s="86">
        <v>224.00000000000003</v>
      </c>
      <c r="G19" s="83"/>
      <c r="H19" s="86">
        <v>503</v>
      </c>
      <c r="I19" s="83"/>
      <c r="J19" s="86">
        <v>20</v>
      </c>
      <c r="K19" s="83"/>
      <c r="L19" s="86">
        <v>8</v>
      </c>
      <c r="M19" s="83"/>
      <c r="N19" s="86">
        <v>36</v>
      </c>
    </row>
    <row r="20" spans="2:14" ht="21.75" customHeight="1" x14ac:dyDescent="0.25">
      <c r="B20" s="17" t="s">
        <v>55</v>
      </c>
      <c r="C20" s="12"/>
      <c r="D20" s="85">
        <f t="shared" si="0"/>
        <v>2399</v>
      </c>
      <c r="E20" s="83">
        <v>884</v>
      </c>
      <c r="F20" s="86">
        <v>1375.0000000000007</v>
      </c>
      <c r="G20" s="83"/>
      <c r="H20" s="86">
        <v>926.99999999999955</v>
      </c>
      <c r="I20" s="83"/>
      <c r="J20" s="86">
        <v>22</v>
      </c>
      <c r="K20" s="83"/>
      <c r="L20" s="86">
        <v>18</v>
      </c>
      <c r="M20" s="83"/>
      <c r="N20" s="86">
        <v>57.000000000000007</v>
      </c>
    </row>
    <row r="21" spans="2:14" ht="21.75" customHeight="1" x14ac:dyDescent="0.25">
      <c r="B21" s="17" t="s">
        <v>56</v>
      </c>
      <c r="C21" s="12"/>
      <c r="D21" s="85">
        <f t="shared" si="0"/>
        <v>532.99999999999989</v>
      </c>
      <c r="E21" s="83">
        <v>157</v>
      </c>
      <c r="F21" s="86">
        <v>149</v>
      </c>
      <c r="G21" s="83"/>
      <c r="H21" s="86">
        <v>383.99999999999989</v>
      </c>
      <c r="I21" s="83"/>
      <c r="J21" s="86">
        <v>0</v>
      </c>
      <c r="K21" s="83"/>
      <c r="L21" s="86">
        <v>0</v>
      </c>
      <c r="M21" s="83"/>
      <c r="N21" s="86">
        <v>0</v>
      </c>
    </row>
    <row r="22" spans="2:14" ht="21.75" customHeight="1" x14ac:dyDescent="0.25">
      <c r="B22" s="17" t="s">
        <v>57</v>
      </c>
      <c r="C22" s="12"/>
      <c r="D22" s="85">
        <f t="shared" si="0"/>
        <v>2200</v>
      </c>
      <c r="E22" s="83">
        <v>1052</v>
      </c>
      <c r="F22" s="86">
        <v>249.00000000000009</v>
      </c>
      <c r="G22" s="83"/>
      <c r="H22" s="86">
        <v>1872.9999999999998</v>
      </c>
      <c r="I22" s="83"/>
      <c r="J22" s="86">
        <v>25</v>
      </c>
      <c r="K22" s="83"/>
      <c r="L22" s="86">
        <v>5</v>
      </c>
      <c r="M22" s="83"/>
      <c r="N22" s="86">
        <v>48</v>
      </c>
    </row>
    <row r="23" spans="2:14" ht="21.75" customHeight="1" x14ac:dyDescent="0.25">
      <c r="B23" s="17" t="s">
        <v>58</v>
      </c>
      <c r="C23" s="12"/>
      <c r="D23" s="85">
        <f t="shared" si="0"/>
        <v>30463.000000000015</v>
      </c>
      <c r="E23" s="83">
        <v>14859.999999999989</v>
      </c>
      <c r="F23" s="86">
        <v>3010.0000000000018</v>
      </c>
      <c r="G23" s="83"/>
      <c r="H23" s="86">
        <v>19918.000000000011</v>
      </c>
      <c r="I23" s="83"/>
      <c r="J23" s="86">
        <v>1467.0000000000005</v>
      </c>
      <c r="K23" s="83"/>
      <c r="L23" s="86">
        <v>1589.9999999999998</v>
      </c>
      <c r="M23" s="83"/>
      <c r="N23" s="86">
        <v>4477.9999999999982</v>
      </c>
    </row>
    <row r="24" spans="2:14" ht="21.75" customHeight="1" x14ac:dyDescent="0.25">
      <c r="B24" s="17" t="s">
        <v>59</v>
      </c>
      <c r="C24" s="12"/>
      <c r="D24" s="85">
        <f t="shared" si="0"/>
        <v>330</v>
      </c>
      <c r="E24" s="83">
        <v>397.00000000000006</v>
      </c>
      <c r="F24" s="86">
        <v>4</v>
      </c>
      <c r="G24" s="83"/>
      <c r="H24" s="86">
        <v>325</v>
      </c>
      <c r="I24" s="83"/>
      <c r="J24" s="86">
        <v>1</v>
      </c>
      <c r="K24" s="83"/>
      <c r="L24" s="86">
        <v>0</v>
      </c>
      <c r="M24" s="83"/>
      <c r="N24" s="86">
        <v>0</v>
      </c>
    </row>
    <row r="25" spans="2:14" ht="21.75" customHeight="1" x14ac:dyDescent="0.25">
      <c r="B25" s="17" t="s">
        <v>60</v>
      </c>
      <c r="C25" s="12"/>
      <c r="D25" s="85">
        <f t="shared" si="0"/>
        <v>26568.000000000011</v>
      </c>
      <c r="E25" s="83">
        <v>10804.999999999998</v>
      </c>
      <c r="F25" s="86">
        <v>12432.000000000005</v>
      </c>
      <c r="G25" s="83"/>
      <c r="H25" s="86">
        <v>12113.000000000005</v>
      </c>
      <c r="I25" s="83"/>
      <c r="J25" s="86">
        <v>842.00000000000011</v>
      </c>
      <c r="K25" s="83"/>
      <c r="L25" s="86">
        <v>32</v>
      </c>
      <c r="M25" s="83"/>
      <c r="N25" s="86">
        <v>1148.9999999999998</v>
      </c>
    </row>
    <row r="26" spans="2:14" ht="21.75" customHeight="1" x14ac:dyDescent="0.25">
      <c r="B26" s="17" t="s">
        <v>61</v>
      </c>
      <c r="C26" s="12"/>
      <c r="D26" s="85">
        <f t="shared" si="0"/>
        <v>2004.9999999999998</v>
      </c>
      <c r="E26" s="83">
        <v>1874.0000000000005</v>
      </c>
      <c r="F26" s="86">
        <v>142</v>
      </c>
      <c r="G26" s="83"/>
      <c r="H26" s="86">
        <v>1753.9999999999998</v>
      </c>
      <c r="I26" s="83"/>
      <c r="J26" s="86">
        <v>69</v>
      </c>
      <c r="K26" s="83"/>
      <c r="L26" s="86">
        <v>2</v>
      </c>
      <c r="M26" s="83"/>
      <c r="N26" s="86">
        <v>38</v>
      </c>
    </row>
    <row r="27" spans="2:14" ht="21.75" customHeight="1" x14ac:dyDescent="0.25">
      <c r="B27" s="17" t="s">
        <v>62</v>
      </c>
      <c r="C27" s="55"/>
      <c r="D27" s="85">
        <f t="shared" si="0"/>
        <v>5343</v>
      </c>
      <c r="E27" s="83">
        <v>3920.0000000000036</v>
      </c>
      <c r="F27" s="86">
        <v>983.00000000000011</v>
      </c>
      <c r="G27" s="83"/>
      <c r="H27" s="86">
        <v>4047</v>
      </c>
      <c r="I27" s="83"/>
      <c r="J27" s="86">
        <v>95</v>
      </c>
      <c r="K27" s="83"/>
      <c r="L27" s="86">
        <v>88</v>
      </c>
      <c r="M27" s="83"/>
      <c r="N27" s="86">
        <v>130</v>
      </c>
    </row>
    <row r="28" spans="2:14" ht="21.75" customHeight="1" x14ac:dyDescent="0.25">
      <c r="B28" s="17" t="s">
        <v>63</v>
      </c>
      <c r="C28" s="12"/>
      <c r="D28" s="85">
        <f t="shared" si="0"/>
        <v>1687.9999999999998</v>
      </c>
      <c r="E28" s="83">
        <v>731.00000000000023</v>
      </c>
      <c r="F28" s="86">
        <v>168.00000000000003</v>
      </c>
      <c r="G28" s="83"/>
      <c r="H28" s="86">
        <v>1487.9999999999998</v>
      </c>
      <c r="I28" s="83"/>
      <c r="J28" s="86">
        <v>27</v>
      </c>
      <c r="K28" s="83"/>
      <c r="L28" s="86">
        <v>1</v>
      </c>
      <c r="M28" s="83"/>
      <c r="N28" s="86">
        <v>4</v>
      </c>
    </row>
    <row r="29" spans="2:14" ht="21.75" customHeight="1" x14ac:dyDescent="0.25">
      <c r="B29" s="17" t="s">
        <v>64</v>
      </c>
      <c r="C29" s="12"/>
      <c r="D29" s="85">
        <f t="shared" si="0"/>
        <v>755.00000000000011</v>
      </c>
      <c r="E29" s="83">
        <v>164</v>
      </c>
      <c r="F29" s="86">
        <v>332.00000000000006</v>
      </c>
      <c r="G29" s="83"/>
      <c r="H29" s="86">
        <v>393.00000000000006</v>
      </c>
      <c r="I29" s="83"/>
      <c r="J29" s="86">
        <v>0</v>
      </c>
      <c r="K29" s="83"/>
      <c r="L29" s="86">
        <v>0</v>
      </c>
      <c r="M29" s="83"/>
      <c r="N29" s="86">
        <v>30</v>
      </c>
    </row>
    <row r="30" spans="2:14" ht="21.75" customHeight="1" x14ac:dyDescent="0.25">
      <c r="B30" s="17" t="s">
        <v>65</v>
      </c>
      <c r="C30" s="12"/>
      <c r="D30" s="85">
        <f t="shared" si="0"/>
        <v>2319</v>
      </c>
      <c r="E30" s="83">
        <v>839.00000000000011</v>
      </c>
      <c r="F30" s="86">
        <v>662.00000000000011</v>
      </c>
      <c r="G30" s="83"/>
      <c r="H30" s="86">
        <v>1550</v>
      </c>
      <c r="I30" s="83"/>
      <c r="J30" s="86">
        <v>55</v>
      </c>
      <c r="K30" s="83"/>
      <c r="L30" s="86">
        <v>1</v>
      </c>
      <c r="M30" s="83"/>
      <c r="N30" s="86">
        <v>51</v>
      </c>
    </row>
    <row r="31" spans="2:14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</row>
    <row r="32" spans="2:14" x14ac:dyDescent="0.25">
      <c r="C32" s="9"/>
      <c r="E32" s="9">
        <v>0</v>
      </c>
      <c r="G32" s="11"/>
      <c r="I32" s="11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9"/>
      <c r="G34" s="11"/>
      <c r="I34" s="11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2"/>
      <c r="G39" s="13"/>
      <c r="I39" s="13"/>
      <c r="K39" s="13"/>
      <c r="M39" s="13"/>
    </row>
    <row r="40" spans="3:13" x14ac:dyDescent="0.25">
      <c r="C40" s="12"/>
      <c r="E40" s="12"/>
      <c r="G40" s="13"/>
      <c r="I40" s="13"/>
      <c r="K40" s="13"/>
      <c r="M40" s="13"/>
    </row>
    <row r="41" spans="3:13" x14ac:dyDescent="0.25">
      <c r="C41" s="12"/>
      <c r="E41" s="12"/>
      <c r="G41" s="13"/>
      <c r="I41" s="13"/>
      <c r="K41" s="13"/>
      <c r="M41" s="13"/>
    </row>
    <row r="42" spans="3:13" x14ac:dyDescent="0.25">
      <c r="C42" s="12"/>
      <c r="E42" s="12"/>
      <c r="G42" s="13"/>
      <c r="I42" s="13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2"/>
      <c r="G44" s="13"/>
      <c r="I44" s="13"/>
      <c r="K44" s="13"/>
      <c r="M44" s="13"/>
    </row>
    <row r="45" spans="3:13" x14ac:dyDescent="0.25">
      <c r="C45" s="12"/>
      <c r="E45" s="12"/>
      <c r="G45" s="13"/>
      <c r="I45" s="13"/>
      <c r="K45" s="13"/>
      <c r="M45" s="13"/>
    </row>
    <row r="46" spans="3:13" x14ac:dyDescent="0.25">
      <c r="C46" s="12"/>
      <c r="E46" s="12"/>
      <c r="G46" s="13"/>
      <c r="I46" s="13"/>
      <c r="K46" s="13"/>
      <c r="M46" s="13"/>
    </row>
    <row r="48" spans="3:13" x14ac:dyDescent="0.2">
      <c r="C48" s="19"/>
      <c r="E48" s="19"/>
      <c r="G48" s="2"/>
      <c r="I48" s="2"/>
      <c r="K48" s="2"/>
      <c r="M48" s="2"/>
    </row>
    <row r="49" spans="3:13" x14ac:dyDescent="0.2">
      <c r="C49" s="20"/>
      <c r="E49" s="20"/>
      <c r="G49" s="4"/>
      <c r="I49" s="4"/>
      <c r="K49" s="4"/>
      <c r="M49" s="4"/>
    </row>
    <row r="50" spans="3:13" x14ac:dyDescent="0.2">
      <c r="C50" s="20"/>
      <c r="E50" s="20"/>
      <c r="G50" s="4"/>
      <c r="I50" s="4"/>
      <c r="K50" s="4"/>
      <c r="M50" s="4"/>
    </row>
  </sheetData>
  <mergeCells count="5">
    <mergeCell ref="D8:N8"/>
    <mergeCell ref="B3:N3"/>
    <mergeCell ref="B5:N5"/>
    <mergeCell ref="B6:N6"/>
    <mergeCell ref="B8:B1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AM50"/>
  <sheetViews>
    <sheetView topLeftCell="AG1" zoomScaleNormal="100" workbookViewId="0">
      <selection activeCell="B6" sqref="B6:AK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7.85546875" style="28" bestFit="1" customWidth="1"/>
    <col min="6" max="6" width="0.85546875" style="29" customWidth="1"/>
    <col min="7" max="7" width="6.85546875" style="28" bestFit="1" customWidth="1"/>
    <col min="8" max="8" width="0.85546875" style="28" customWidth="1"/>
    <col min="9" max="9" width="7.7109375" style="28" customWidth="1"/>
    <col min="10" max="10" width="0.85546875" style="28" customWidth="1"/>
    <col min="11" max="11" width="5.7109375" style="28" customWidth="1"/>
    <col min="12" max="12" width="0.85546875" style="28" customWidth="1"/>
    <col min="13" max="13" width="6.85546875" style="28" bestFit="1" customWidth="1"/>
    <col min="14" max="14" width="0.85546875" style="28" customWidth="1"/>
    <col min="15" max="15" width="6.85546875" style="28" bestFit="1" customWidth="1"/>
    <col min="16" max="16" width="0.85546875" style="28" customWidth="1"/>
    <col min="17" max="17" width="7.85546875" style="28" bestFit="1" customWidth="1"/>
    <col min="18" max="18" width="0.85546875" style="28" customWidth="1"/>
    <col min="19" max="19" width="7" style="28" customWidth="1"/>
    <col min="20" max="20" width="0.85546875" style="28" customWidth="1"/>
    <col min="21" max="21" width="7.85546875" style="28" bestFit="1" customWidth="1"/>
    <col min="22" max="22" width="0.85546875" style="28" customWidth="1"/>
    <col min="23" max="23" width="7" style="28" customWidth="1"/>
    <col min="24" max="24" width="0.85546875" style="28" customWidth="1"/>
    <col min="25" max="25" width="5.85546875" style="28" bestFit="1" customWidth="1"/>
    <col min="26" max="26" width="0.85546875" style="28" customWidth="1"/>
    <col min="27" max="27" width="7" style="28" customWidth="1"/>
    <col min="28" max="28" width="0.85546875" style="28" customWidth="1"/>
    <col min="29" max="29" width="7" style="28" customWidth="1"/>
    <col min="30" max="30" width="0.85546875" style="28" customWidth="1"/>
    <col min="31" max="31" width="7" style="28" customWidth="1"/>
    <col min="32" max="32" width="0.85546875" style="28" customWidth="1"/>
    <col min="33" max="33" width="5" style="28" customWidth="1"/>
    <col min="34" max="34" width="0.85546875" style="28" customWidth="1"/>
    <col min="35" max="35" width="7" style="28" customWidth="1"/>
    <col min="36" max="36" width="0.85546875" style="28" customWidth="1"/>
    <col min="37" max="37" width="6.5703125" style="28" customWidth="1"/>
    <col min="38" max="16384" width="9.140625" style="28"/>
  </cols>
  <sheetData>
    <row r="2" spans="2:39" ht="15" x14ac:dyDescent="0.25">
      <c r="C2" s="27"/>
      <c r="E2" s="27"/>
      <c r="G2" s="27"/>
      <c r="I2" s="27"/>
      <c r="AK2" s="27" t="s">
        <v>288</v>
      </c>
    </row>
    <row r="3" spans="2:39" ht="28.5" customHeight="1" x14ac:dyDescent="0.25">
      <c r="B3" s="178" t="s">
        <v>324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</row>
    <row r="4" spans="2:39" ht="3.75" customHeight="1" x14ac:dyDescent="0.25"/>
    <row r="5" spans="2:39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</row>
    <row r="6" spans="2:39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</row>
    <row r="7" spans="2:39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  <c r="Y7" s="29"/>
      <c r="AA7" s="29"/>
      <c r="AC7" s="29"/>
      <c r="AE7" s="29"/>
      <c r="AG7" s="29"/>
      <c r="AI7" s="29"/>
    </row>
    <row r="8" spans="2:39" ht="15.75" customHeight="1" x14ac:dyDescent="0.2">
      <c r="B8" s="186" t="s">
        <v>43</v>
      </c>
      <c r="C8" s="186"/>
      <c r="D8" s="54"/>
      <c r="E8" s="187" t="s">
        <v>325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2:39" s="29" customFormat="1" ht="3.75" customHeight="1" x14ac:dyDescent="0.2">
      <c r="B9" s="186"/>
      <c r="C9" s="186"/>
      <c r="D9" s="54"/>
      <c r="E9" s="53"/>
      <c r="F9" s="54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  <c r="X9" s="49"/>
      <c r="Y9" s="53"/>
      <c r="Z9" s="49"/>
      <c r="AA9" s="53"/>
      <c r="AB9" s="49"/>
      <c r="AC9" s="53"/>
      <c r="AD9" s="49"/>
      <c r="AE9" s="53"/>
      <c r="AF9" s="49"/>
      <c r="AG9" s="53"/>
      <c r="AH9" s="49"/>
      <c r="AI9" s="53"/>
      <c r="AJ9" s="49"/>
      <c r="AK9" s="53"/>
    </row>
    <row r="10" spans="2:39" s="31" customFormat="1" ht="112.5" customHeight="1" x14ac:dyDescent="0.2">
      <c r="B10" s="186"/>
      <c r="C10" s="186"/>
      <c r="D10" s="54"/>
      <c r="E10" s="70" t="s">
        <v>20</v>
      </c>
      <c r="F10" s="54"/>
      <c r="G10" s="58" t="s">
        <v>326</v>
      </c>
      <c r="H10" s="59"/>
      <c r="I10" s="58" t="s">
        <v>327</v>
      </c>
      <c r="J10" s="59"/>
      <c r="K10" s="58" t="s">
        <v>328</v>
      </c>
      <c r="L10" s="59"/>
      <c r="M10" s="58" t="s">
        <v>329</v>
      </c>
      <c r="N10" s="59"/>
      <c r="O10" s="58" t="s">
        <v>330</v>
      </c>
      <c r="P10" s="59"/>
      <c r="Q10" s="58" t="s">
        <v>331</v>
      </c>
      <c r="R10" s="59"/>
      <c r="S10" s="58" t="s">
        <v>332</v>
      </c>
      <c r="T10" s="59"/>
      <c r="U10" s="58" t="s">
        <v>333</v>
      </c>
      <c r="V10" s="59"/>
      <c r="W10" s="58" t="s">
        <v>334</v>
      </c>
      <c r="X10" s="59"/>
      <c r="Y10" s="58" t="s">
        <v>335</v>
      </c>
      <c r="Z10" s="59"/>
      <c r="AA10" s="58" t="s">
        <v>336</v>
      </c>
      <c r="AB10" s="59"/>
      <c r="AC10" s="58" t="s">
        <v>337</v>
      </c>
      <c r="AD10" s="59"/>
      <c r="AE10" s="58" t="s">
        <v>338</v>
      </c>
      <c r="AF10" s="59"/>
      <c r="AG10" s="58" t="s">
        <v>339</v>
      </c>
      <c r="AH10" s="59"/>
      <c r="AI10" s="58" t="s">
        <v>340</v>
      </c>
      <c r="AJ10" s="59"/>
      <c r="AK10" s="58" t="s">
        <v>341</v>
      </c>
    </row>
    <row r="11" spans="2:39" ht="3.75" customHeight="1" x14ac:dyDescent="0.25">
      <c r="B11" s="32"/>
      <c r="C11" s="32"/>
      <c r="D11" s="42"/>
      <c r="E11" s="42"/>
      <c r="F11" s="42"/>
      <c r="G11" s="42"/>
      <c r="H11" s="32"/>
      <c r="I11" s="42"/>
      <c r="J11" s="32"/>
      <c r="K11" s="42"/>
      <c r="L11" s="32"/>
      <c r="M11" s="42"/>
      <c r="N11" s="32"/>
      <c r="O11" s="42"/>
      <c r="P11" s="32"/>
      <c r="Q11" s="42"/>
      <c r="R11" s="32"/>
      <c r="S11" s="42"/>
      <c r="T11" s="32"/>
      <c r="U11" s="42"/>
      <c r="V11" s="32"/>
      <c r="W11" s="42"/>
      <c r="X11" s="32"/>
      <c r="Y11" s="42"/>
      <c r="Z11" s="32"/>
      <c r="AA11" s="42"/>
      <c r="AB11" s="32"/>
      <c r="AC11" s="42"/>
      <c r="AD11" s="32"/>
      <c r="AE11" s="42"/>
      <c r="AF11" s="32"/>
      <c r="AG11" s="42"/>
      <c r="AH11" s="32"/>
      <c r="AI11" s="42"/>
      <c r="AJ11" s="32"/>
      <c r="AK11" s="32"/>
    </row>
    <row r="12" spans="2:39" ht="20.25" customHeight="1" x14ac:dyDescent="0.2">
      <c r="C12" s="5" t="s">
        <v>20</v>
      </c>
      <c r="D12" s="43"/>
      <c r="E12" s="85">
        <f>+SUM(G12:AK12)</f>
        <v>486221.99999999977</v>
      </c>
      <c r="F12" s="83"/>
      <c r="G12" s="106">
        <v>37497.00000000008</v>
      </c>
      <c r="H12" s="94"/>
      <c r="I12" s="106">
        <v>5860.9999999999955</v>
      </c>
      <c r="J12" s="94"/>
      <c r="K12" s="106">
        <v>795</v>
      </c>
      <c r="L12" s="94"/>
      <c r="M12" s="106">
        <v>51767.999999999985</v>
      </c>
      <c r="N12" s="94"/>
      <c r="O12" s="106">
        <v>26723.999999999938</v>
      </c>
      <c r="P12" s="94"/>
      <c r="Q12" s="106">
        <v>123583.99999999921</v>
      </c>
      <c r="R12" s="94"/>
      <c r="S12" s="106">
        <v>3569.0000000000023</v>
      </c>
      <c r="T12" s="94"/>
      <c r="U12" s="106">
        <v>113945.00000000031</v>
      </c>
      <c r="V12" s="94"/>
      <c r="W12" s="106">
        <v>151</v>
      </c>
      <c r="X12" s="94"/>
      <c r="Y12" s="106">
        <v>5788.99999999999</v>
      </c>
      <c r="Z12" s="94"/>
      <c r="AA12" s="106">
        <v>106</v>
      </c>
      <c r="AB12" s="94"/>
      <c r="AC12" s="106">
        <v>4729.9999999999964</v>
      </c>
      <c r="AD12" s="94"/>
      <c r="AE12" s="106">
        <v>191</v>
      </c>
      <c r="AF12" s="94"/>
      <c r="AG12" s="106">
        <v>300.99999999999989</v>
      </c>
      <c r="AH12" s="94"/>
      <c r="AI12" s="106">
        <v>27573.999999999971</v>
      </c>
      <c r="AJ12" s="94"/>
      <c r="AK12" s="106">
        <v>83637.000000000204</v>
      </c>
      <c r="AM12" s="150"/>
    </row>
    <row r="13" spans="2:39" ht="20.25" customHeight="1" x14ac:dyDescent="0.2">
      <c r="B13" s="8" t="s">
        <v>21</v>
      </c>
      <c r="C13" s="9" t="s">
        <v>27</v>
      </c>
      <c r="D13" s="9"/>
      <c r="E13" s="85">
        <f t="shared" ref="E13:E33" si="0">+SUM(G13:AK13)</f>
        <v>6299</v>
      </c>
      <c r="F13" s="83"/>
      <c r="G13" s="86">
        <v>449.00000000000011</v>
      </c>
      <c r="H13" s="83"/>
      <c r="I13" s="86">
        <v>35</v>
      </c>
      <c r="J13" s="83"/>
      <c r="K13" s="87">
        <v>14</v>
      </c>
      <c r="L13" s="83"/>
      <c r="M13" s="87">
        <v>1026</v>
      </c>
      <c r="N13" s="83"/>
      <c r="O13" s="87">
        <v>130.00000000000006</v>
      </c>
      <c r="P13" s="83"/>
      <c r="Q13" s="87">
        <v>1572.9999999999995</v>
      </c>
      <c r="R13" s="83"/>
      <c r="S13" s="87">
        <v>41.000000000000007</v>
      </c>
      <c r="T13" s="83"/>
      <c r="U13" s="87">
        <v>1706.0000000000007</v>
      </c>
      <c r="V13" s="83"/>
      <c r="W13" s="87">
        <v>1</v>
      </c>
      <c r="X13" s="83"/>
      <c r="Y13" s="87">
        <v>112</v>
      </c>
      <c r="Z13" s="83"/>
      <c r="AA13" s="87">
        <v>0</v>
      </c>
      <c r="AB13" s="83"/>
      <c r="AC13" s="87">
        <v>36.000000000000014</v>
      </c>
      <c r="AD13" s="83"/>
      <c r="AE13" s="87">
        <v>0</v>
      </c>
      <c r="AF13" s="83"/>
      <c r="AG13" s="87">
        <v>0</v>
      </c>
      <c r="AH13" s="83"/>
      <c r="AI13" s="87">
        <v>147.00000000000003</v>
      </c>
      <c r="AJ13" s="83"/>
      <c r="AK13" s="86">
        <v>1029</v>
      </c>
      <c r="AM13" s="150"/>
    </row>
    <row r="14" spans="2:39" ht="20.25" customHeight="1" x14ac:dyDescent="0.2">
      <c r="B14" s="10" t="s">
        <v>0</v>
      </c>
      <c r="C14" s="11" t="s">
        <v>22</v>
      </c>
      <c r="D14" s="9"/>
      <c r="E14" s="85">
        <f t="shared" si="0"/>
        <v>2049</v>
      </c>
      <c r="F14" s="83"/>
      <c r="G14" s="86">
        <v>92</v>
      </c>
      <c r="H14" s="83"/>
      <c r="I14" s="86">
        <v>1</v>
      </c>
      <c r="J14" s="83"/>
      <c r="K14" s="87">
        <v>0</v>
      </c>
      <c r="L14" s="83"/>
      <c r="M14" s="87">
        <v>191</v>
      </c>
      <c r="N14" s="83"/>
      <c r="O14" s="87">
        <v>117</v>
      </c>
      <c r="P14" s="83"/>
      <c r="Q14" s="87">
        <v>556.00000000000011</v>
      </c>
      <c r="R14" s="83"/>
      <c r="S14" s="87">
        <v>10</v>
      </c>
      <c r="T14" s="83"/>
      <c r="U14" s="87">
        <v>590</v>
      </c>
      <c r="V14" s="83"/>
      <c r="W14" s="87">
        <v>0</v>
      </c>
      <c r="X14" s="83"/>
      <c r="Y14" s="87">
        <v>5</v>
      </c>
      <c r="Z14" s="83"/>
      <c r="AA14" s="87">
        <v>0</v>
      </c>
      <c r="AB14" s="83"/>
      <c r="AC14" s="87">
        <v>13</v>
      </c>
      <c r="AD14" s="83"/>
      <c r="AE14" s="87">
        <v>0</v>
      </c>
      <c r="AF14" s="83"/>
      <c r="AG14" s="87">
        <v>0</v>
      </c>
      <c r="AH14" s="83"/>
      <c r="AI14" s="87">
        <v>27.000000000000004</v>
      </c>
      <c r="AJ14" s="83"/>
      <c r="AK14" s="86">
        <v>447.00000000000023</v>
      </c>
      <c r="AM14" s="150"/>
    </row>
    <row r="15" spans="2:39" ht="20.25" customHeight="1" x14ac:dyDescent="0.2">
      <c r="B15" s="10" t="s">
        <v>1</v>
      </c>
      <c r="C15" s="11" t="s">
        <v>23</v>
      </c>
      <c r="D15" s="9"/>
      <c r="E15" s="85">
        <f t="shared" si="0"/>
        <v>132182</v>
      </c>
      <c r="F15" s="83"/>
      <c r="G15" s="86">
        <v>10694.999999999996</v>
      </c>
      <c r="H15" s="83"/>
      <c r="I15" s="86">
        <v>411</v>
      </c>
      <c r="J15" s="83"/>
      <c r="K15" s="87">
        <v>596</v>
      </c>
      <c r="L15" s="83"/>
      <c r="M15" s="87">
        <v>11607.000000000011</v>
      </c>
      <c r="N15" s="83"/>
      <c r="O15" s="87">
        <v>4670.9999999999955</v>
      </c>
      <c r="P15" s="83"/>
      <c r="Q15" s="87">
        <v>42043.000000000015</v>
      </c>
      <c r="R15" s="83"/>
      <c r="S15" s="87">
        <v>1505.0000000000007</v>
      </c>
      <c r="T15" s="83"/>
      <c r="U15" s="87">
        <v>29192.000000000047</v>
      </c>
      <c r="V15" s="83"/>
      <c r="W15" s="87">
        <v>48.000000000000007</v>
      </c>
      <c r="X15" s="83"/>
      <c r="Y15" s="87">
        <v>1638.9999999999991</v>
      </c>
      <c r="Z15" s="83"/>
      <c r="AA15" s="87">
        <v>77</v>
      </c>
      <c r="AB15" s="83"/>
      <c r="AC15" s="87">
        <v>1233.0000000000005</v>
      </c>
      <c r="AD15" s="83"/>
      <c r="AE15" s="87">
        <v>58</v>
      </c>
      <c r="AF15" s="83"/>
      <c r="AG15" s="87">
        <v>218.00000000000003</v>
      </c>
      <c r="AH15" s="83"/>
      <c r="AI15" s="87">
        <v>4762.0000000000018</v>
      </c>
      <c r="AJ15" s="83"/>
      <c r="AK15" s="86">
        <v>23426.999999999945</v>
      </c>
      <c r="AM15" s="150"/>
    </row>
    <row r="16" spans="2:39" ht="20.25" customHeight="1" x14ac:dyDescent="0.2">
      <c r="B16" s="8" t="s">
        <v>2</v>
      </c>
      <c r="C16" s="9" t="s">
        <v>30</v>
      </c>
      <c r="D16" s="9"/>
      <c r="E16" s="85">
        <f t="shared" si="0"/>
        <v>373</v>
      </c>
      <c r="F16" s="83"/>
      <c r="G16" s="86">
        <v>34</v>
      </c>
      <c r="H16" s="83"/>
      <c r="I16" s="86">
        <v>2</v>
      </c>
      <c r="J16" s="83"/>
      <c r="K16" s="87">
        <v>0</v>
      </c>
      <c r="L16" s="83"/>
      <c r="M16" s="87">
        <v>11</v>
      </c>
      <c r="N16" s="83"/>
      <c r="O16" s="87">
        <v>1</v>
      </c>
      <c r="P16" s="83"/>
      <c r="Q16" s="87">
        <v>70</v>
      </c>
      <c r="R16" s="83"/>
      <c r="S16" s="87">
        <v>5</v>
      </c>
      <c r="T16" s="83"/>
      <c r="U16" s="87">
        <v>73.000000000000014</v>
      </c>
      <c r="V16" s="83"/>
      <c r="W16" s="87">
        <v>0</v>
      </c>
      <c r="X16" s="83"/>
      <c r="Y16" s="87">
        <v>1</v>
      </c>
      <c r="Z16" s="83"/>
      <c r="AA16" s="87">
        <v>0</v>
      </c>
      <c r="AB16" s="83"/>
      <c r="AC16" s="87">
        <v>19</v>
      </c>
      <c r="AD16" s="83"/>
      <c r="AE16" s="87">
        <v>0</v>
      </c>
      <c r="AF16" s="83"/>
      <c r="AG16" s="87">
        <v>20</v>
      </c>
      <c r="AH16" s="83"/>
      <c r="AI16" s="87">
        <v>9</v>
      </c>
      <c r="AJ16" s="83"/>
      <c r="AK16" s="86">
        <v>128</v>
      </c>
      <c r="AM16" s="150"/>
    </row>
    <row r="17" spans="2:39" ht="20.25" customHeight="1" x14ac:dyDescent="0.2">
      <c r="B17" s="10" t="s">
        <v>3</v>
      </c>
      <c r="C17" s="11" t="s">
        <v>28</v>
      </c>
      <c r="D17" s="9"/>
      <c r="E17" s="85">
        <f t="shared" si="0"/>
        <v>5088.9999999999982</v>
      </c>
      <c r="F17" s="83"/>
      <c r="G17" s="86">
        <v>618.99999999999966</v>
      </c>
      <c r="H17" s="83"/>
      <c r="I17" s="86">
        <v>102</v>
      </c>
      <c r="J17" s="83"/>
      <c r="K17" s="87">
        <v>1</v>
      </c>
      <c r="L17" s="83"/>
      <c r="M17" s="87">
        <v>1074.9999999999995</v>
      </c>
      <c r="N17" s="83"/>
      <c r="O17" s="87">
        <v>530</v>
      </c>
      <c r="P17" s="83"/>
      <c r="Q17" s="87">
        <v>979.9999999999992</v>
      </c>
      <c r="R17" s="83"/>
      <c r="S17" s="87">
        <v>43</v>
      </c>
      <c r="T17" s="83"/>
      <c r="U17" s="87">
        <v>1010</v>
      </c>
      <c r="V17" s="83"/>
      <c r="W17" s="87">
        <v>0</v>
      </c>
      <c r="X17" s="83"/>
      <c r="Y17" s="87">
        <v>14</v>
      </c>
      <c r="Z17" s="83"/>
      <c r="AA17" s="87">
        <v>5</v>
      </c>
      <c r="AB17" s="83"/>
      <c r="AC17" s="87">
        <v>87</v>
      </c>
      <c r="AD17" s="83"/>
      <c r="AE17" s="87">
        <v>0</v>
      </c>
      <c r="AF17" s="83"/>
      <c r="AG17" s="87">
        <v>1</v>
      </c>
      <c r="AH17" s="83"/>
      <c r="AI17" s="87">
        <v>184.00000000000003</v>
      </c>
      <c r="AJ17" s="83"/>
      <c r="AK17" s="86">
        <v>438.00000000000028</v>
      </c>
      <c r="AM17" s="150"/>
    </row>
    <row r="18" spans="2:39" ht="20.25" customHeight="1" x14ac:dyDescent="0.2">
      <c r="B18" s="8" t="s">
        <v>4</v>
      </c>
      <c r="C18" s="9" t="s">
        <v>24</v>
      </c>
      <c r="D18" s="9"/>
      <c r="E18" s="85">
        <f t="shared" si="0"/>
        <v>28179.000000000022</v>
      </c>
      <c r="F18" s="83"/>
      <c r="G18" s="86">
        <v>2573.9999999999977</v>
      </c>
      <c r="H18" s="83"/>
      <c r="I18" s="86">
        <v>153</v>
      </c>
      <c r="J18" s="83"/>
      <c r="K18" s="87">
        <v>3</v>
      </c>
      <c r="L18" s="83"/>
      <c r="M18" s="87">
        <v>4599.0000000000045</v>
      </c>
      <c r="N18" s="83"/>
      <c r="O18" s="87">
        <v>1350.0000000000007</v>
      </c>
      <c r="P18" s="83"/>
      <c r="Q18" s="87">
        <v>5695.0000000000091</v>
      </c>
      <c r="R18" s="83"/>
      <c r="S18" s="87">
        <v>59</v>
      </c>
      <c r="T18" s="83"/>
      <c r="U18" s="87">
        <v>5697.0000000000009</v>
      </c>
      <c r="V18" s="83"/>
      <c r="W18" s="87">
        <v>10</v>
      </c>
      <c r="X18" s="83"/>
      <c r="Y18" s="87">
        <v>78.000000000000028</v>
      </c>
      <c r="Z18" s="83"/>
      <c r="AA18" s="87">
        <v>3</v>
      </c>
      <c r="AB18" s="83"/>
      <c r="AC18" s="87">
        <v>277</v>
      </c>
      <c r="AD18" s="83"/>
      <c r="AE18" s="87">
        <v>72</v>
      </c>
      <c r="AF18" s="83"/>
      <c r="AG18" s="87">
        <v>19</v>
      </c>
      <c r="AH18" s="83"/>
      <c r="AI18" s="87">
        <v>1058.9999999999993</v>
      </c>
      <c r="AJ18" s="83"/>
      <c r="AK18" s="86">
        <v>6531.0000000000091</v>
      </c>
      <c r="AM18" s="150"/>
    </row>
    <row r="19" spans="2:39" ht="20.25" customHeight="1" x14ac:dyDescent="0.2">
      <c r="B19" s="8" t="s">
        <v>5</v>
      </c>
      <c r="C19" s="12" t="s">
        <v>176</v>
      </c>
      <c r="D19" s="12"/>
      <c r="E19" s="85">
        <f t="shared" si="0"/>
        <v>61522.000000000015</v>
      </c>
      <c r="F19" s="83"/>
      <c r="G19" s="86">
        <v>3479.9999999999968</v>
      </c>
      <c r="H19" s="83"/>
      <c r="I19" s="86">
        <v>612</v>
      </c>
      <c r="J19" s="83"/>
      <c r="K19" s="87">
        <v>27</v>
      </c>
      <c r="L19" s="83"/>
      <c r="M19" s="87">
        <v>6192.0000000000091</v>
      </c>
      <c r="N19" s="83"/>
      <c r="O19" s="87">
        <v>2038.9999999999991</v>
      </c>
      <c r="P19" s="83"/>
      <c r="Q19" s="87">
        <v>15268.999999999991</v>
      </c>
      <c r="R19" s="83"/>
      <c r="S19" s="87">
        <v>583.99999999999966</v>
      </c>
      <c r="T19" s="83"/>
      <c r="U19" s="87">
        <v>16876.000000000025</v>
      </c>
      <c r="V19" s="83"/>
      <c r="W19" s="87">
        <v>42.000000000000007</v>
      </c>
      <c r="X19" s="83"/>
      <c r="Y19" s="87">
        <v>703.00000000000011</v>
      </c>
      <c r="Z19" s="83"/>
      <c r="AA19" s="87">
        <v>6</v>
      </c>
      <c r="AB19" s="83"/>
      <c r="AC19" s="87">
        <v>535.99999999999977</v>
      </c>
      <c r="AD19" s="83"/>
      <c r="AE19" s="87">
        <v>2</v>
      </c>
      <c r="AF19" s="83"/>
      <c r="AG19" s="87">
        <v>4</v>
      </c>
      <c r="AH19" s="83"/>
      <c r="AI19" s="87">
        <v>1844.0000000000009</v>
      </c>
      <c r="AJ19" s="83"/>
      <c r="AK19" s="86">
        <v>13306.000000000002</v>
      </c>
      <c r="AM19" s="150"/>
    </row>
    <row r="20" spans="2:39" ht="20.25" customHeight="1" x14ac:dyDescent="0.2">
      <c r="B20" s="8" t="s">
        <v>6</v>
      </c>
      <c r="C20" s="12" t="s">
        <v>25</v>
      </c>
      <c r="D20" s="12"/>
      <c r="E20" s="85">
        <f t="shared" si="0"/>
        <v>36817</v>
      </c>
      <c r="F20" s="83"/>
      <c r="G20" s="86">
        <v>1258</v>
      </c>
      <c r="H20" s="83"/>
      <c r="I20" s="86">
        <v>2997.0000000000005</v>
      </c>
      <c r="J20" s="83"/>
      <c r="K20" s="87">
        <v>19</v>
      </c>
      <c r="L20" s="83"/>
      <c r="M20" s="87">
        <v>2621.9999999999991</v>
      </c>
      <c r="N20" s="83"/>
      <c r="O20" s="87">
        <v>3981.9999999999995</v>
      </c>
      <c r="P20" s="83"/>
      <c r="Q20" s="87">
        <v>7389.0000000000091</v>
      </c>
      <c r="R20" s="83"/>
      <c r="S20" s="87">
        <v>105</v>
      </c>
      <c r="T20" s="83"/>
      <c r="U20" s="87">
        <v>7569.9999999999973</v>
      </c>
      <c r="V20" s="83"/>
      <c r="W20" s="87">
        <v>1</v>
      </c>
      <c r="X20" s="83"/>
      <c r="Y20" s="87">
        <v>51</v>
      </c>
      <c r="Z20" s="83"/>
      <c r="AA20" s="87">
        <v>0</v>
      </c>
      <c r="AB20" s="83"/>
      <c r="AC20" s="87">
        <v>88</v>
      </c>
      <c r="AD20" s="83"/>
      <c r="AE20" s="87">
        <v>0</v>
      </c>
      <c r="AF20" s="83"/>
      <c r="AG20" s="87">
        <v>14</v>
      </c>
      <c r="AH20" s="83"/>
      <c r="AI20" s="87">
        <v>3791.0000000000018</v>
      </c>
      <c r="AJ20" s="83"/>
      <c r="AK20" s="86">
        <v>6929.9999999999964</v>
      </c>
      <c r="AM20" s="150"/>
    </row>
    <row r="21" spans="2:39" ht="20.25" customHeight="1" x14ac:dyDescent="0.2">
      <c r="B21" s="8" t="s">
        <v>7</v>
      </c>
      <c r="C21" s="12" t="s">
        <v>35</v>
      </c>
      <c r="D21" s="12"/>
      <c r="E21" s="85">
        <f t="shared" si="0"/>
        <v>30613.999999999985</v>
      </c>
      <c r="F21" s="83"/>
      <c r="G21" s="86">
        <v>2036.9999999999986</v>
      </c>
      <c r="H21" s="83"/>
      <c r="I21" s="86">
        <v>105</v>
      </c>
      <c r="J21" s="83"/>
      <c r="K21" s="87">
        <v>94</v>
      </c>
      <c r="L21" s="83"/>
      <c r="M21" s="87">
        <v>2917</v>
      </c>
      <c r="N21" s="83"/>
      <c r="O21" s="87">
        <v>1323.9999999999993</v>
      </c>
      <c r="P21" s="83"/>
      <c r="Q21" s="87">
        <v>6845.9999999999909</v>
      </c>
      <c r="R21" s="83"/>
      <c r="S21" s="87">
        <v>130.00000000000003</v>
      </c>
      <c r="T21" s="83"/>
      <c r="U21" s="87">
        <v>7084.9999999999964</v>
      </c>
      <c r="V21" s="83"/>
      <c r="W21" s="87">
        <v>5</v>
      </c>
      <c r="X21" s="83"/>
      <c r="Y21" s="87">
        <v>459</v>
      </c>
      <c r="Z21" s="83"/>
      <c r="AA21" s="87">
        <v>0</v>
      </c>
      <c r="AB21" s="83"/>
      <c r="AC21" s="87">
        <v>259</v>
      </c>
      <c r="AD21" s="83"/>
      <c r="AE21" s="87">
        <v>0</v>
      </c>
      <c r="AF21" s="83"/>
      <c r="AG21" s="87">
        <v>0</v>
      </c>
      <c r="AH21" s="83"/>
      <c r="AI21" s="87">
        <v>2708</v>
      </c>
      <c r="AJ21" s="83"/>
      <c r="AK21" s="86">
        <v>6645.0000000000009</v>
      </c>
      <c r="AM21" s="150"/>
    </row>
    <row r="22" spans="2:39" ht="20.25" customHeight="1" x14ac:dyDescent="0.2">
      <c r="B22" s="8" t="s">
        <v>8</v>
      </c>
      <c r="C22" s="13" t="s">
        <v>31</v>
      </c>
      <c r="D22" s="12"/>
      <c r="E22" s="85">
        <f t="shared" si="0"/>
        <v>43769.999999999985</v>
      </c>
      <c r="F22" s="83"/>
      <c r="G22" s="86">
        <v>6763</v>
      </c>
      <c r="H22" s="83"/>
      <c r="I22" s="86">
        <v>6</v>
      </c>
      <c r="J22" s="83"/>
      <c r="K22" s="87">
        <v>4</v>
      </c>
      <c r="L22" s="83"/>
      <c r="M22" s="87">
        <v>6869.9999999999973</v>
      </c>
      <c r="N22" s="83"/>
      <c r="O22" s="87">
        <v>6702.9999999999982</v>
      </c>
      <c r="P22" s="83"/>
      <c r="Q22" s="87">
        <v>7721.9999999999973</v>
      </c>
      <c r="R22" s="83"/>
      <c r="S22" s="87">
        <v>113</v>
      </c>
      <c r="T22" s="83"/>
      <c r="U22" s="87">
        <v>7869.9999999999945</v>
      </c>
      <c r="V22" s="83"/>
      <c r="W22" s="87">
        <v>3</v>
      </c>
      <c r="X22" s="83"/>
      <c r="Y22" s="87">
        <v>40</v>
      </c>
      <c r="Z22" s="83"/>
      <c r="AA22" s="87">
        <v>1</v>
      </c>
      <c r="AB22" s="83"/>
      <c r="AC22" s="87">
        <v>4</v>
      </c>
      <c r="AD22" s="83"/>
      <c r="AE22" s="87">
        <v>2</v>
      </c>
      <c r="AF22" s="83"/>
      <c r="AG22" s="87">
        <v>1</v>
      </c>
      <c r="AH22" s="83"/>
      <c r="AI22" s="87">
        <v>6699</v>
      </c>
      <c r="AJ22" s="83"/>
      <c r="AK22" s="86">
        <v>969.00000000000102</v>
      </c>
      <c r="AM22" s="150"/>
    </row>
    <row r="23" spans="2:39" ht="20.25" customHeight="1" x14ac:dyDescent="0.2">
      <c r="B23" s="8" t="s">
        <v>9</v>
      </c>
      <c r="C23" s="13" t="s">
        <v>32</v>
      </c>
      <c r="D23" s="12"/>
      <c r="E23" s="85">
        <f t="shared" si="0"/>
        <v>6154</v>
      </c>
      <c r="F23" s="83"/>
      <c r="G23" s="86">
        <v>198.00000000000009</v>
      </c>
      <c r="H23" s="83"/>
      <c r="I23" s="86">
        <v>78</v>
      </c>
      <c r="J23" s="83"/>
      <c r="K23" s="87">
        <v>4</v>
      </c>
      <c r="L23" s="83"/>
      <c r="M23" s="87">
        <v>288.00000000000006</v>
      </c>
      <c r="N23" s="83"/>
      <c r="O23" s="87">
        <v>163</v>
      </c>
      <c r="P23" s="83"/>
      <c r="Q23" s="87">
        <v>1651.9999999999995</v>
      </c>
      <c r="R23" s="83"/>
      <c r="S23" s="87">
        <v>25</v>
      </c>
      <c r="T23" s="83"/>
      <c r="U23" s="87">
        <v>1950.0000000000009</v>
      </c>
      <c r="V23" s="83"/>
      <c r="W23" s="87">
        <v>11</v>
      </c>
      <c r="X23" s="83"/>
      <c r="Y23" s="87">
        <v>48</v>
      </c>
      <c r="Z23" s="83"/>
      <c r="AA23" s="87">
        <v>4</v>
      </c>
      <c r="AB23" s="83"/>
      <c r="AC23" s="87">
        <v>40.000000000000014</v>
      </c>
      <c r="AD23" s="83"/>
      <c r="AE23" s="87">
        <v>5</v>
      </c>
      <c r="AF23" s="83"/>
      <c r="AG23" s="87">
        <v>13</v>
      </c>
      <c r="AH23" s="83"/>
      <c r="AI23" s="87">
        <v>195</v>
      </c>
      <c r="AJ23" s="83"/>
      <c r="AK23" s="86">
        <v>1479.9999999999989</v>
      </c>
      <c r="AM23" s="150"/>
    </row>
    <row r="24" spans="2:39" ht="20.25" customHeight="1" x14ac:dyDescent="0.2">
      <c r="B24" s="8" t="s">
        <v>10</v>
      </c>
      <c r="C24" s="13" t="s">
        <v>33</v>
      </c>
      <c r="D24" s="12"/>
      <c r="E24" s="85">
        <f t="shared" si="0"/>
        <v>2085.0000000000005</v>
      </c>
      <c r="F24" s="83"/>
      <c r="G24" s="86">
        <v>172.00000000000003</v>
      </c>
      <c r="H24" s="83"/>
      <c r="I24" s="86">
        <v>19</v>
      </c>
      <c r="J24" s="83"/>
      <c r="K24" s="87">
        <v>0</v>
      </c>
      <c r="L24" s="83"/>
      <c r="M24" s="87">
        <v>258.00000000000011</v>
      </c>
      <c r="N24" s="83"/>
      <c r="O24" s="87">
        <v>94</v>
      </c>
      <c r="P24" s="83"/>
      <c r="Q24" s="87">
        <v>476.00000000000017</v>
      </c>
      <c r="R24" s="83"/>
      <c r="S24" s="87">
        <v>21.000000000000004</v>
      </c>
      <c r="T24" s="83"/>
      <c r="U24" s="87">
        <v>572.00000000000034</v>
      </c>
      <c r="V24" s="83"/>
      <c r="W24" s="87">
        <v>2</v>
      </c>
      <c r="X24" s="83"/>
      <c r="Y24" s="87">
        <v>44</v>
      </c>
      <c r="Z24" s="83"/>
      <c r="AA24" s="87">
        <v>0</v>
      </c>
      <c r="AB24" s="83"/>
      <c r="AC24" s="87">
        <v>29</v>
      </c>
      <c r="AD24" s="83"/>
      <c r="AE24" s="87">
        <v>0</v>
      </c>
      <c r="AF24" s="83"/>
      <c r="AG24" s="87">
        <v>0</v>
      </c>
      <c r="AH24" s="83"/>
      <c r="AI24" s="87">
        <v>79.000000000000028</v>
      </c>
      <c r="AJ24" s="83"/>
      <c r="AK24" s="86">
        <v>319</v>
      </c>
      <c r="AM24" s="150"/>
    </row>
    <row r="25" spans="2:39" ht="20.25" customHeight="1" x14ac:dyDescent="0.2">
      <c r="B25" s="8" t="s">
        <v>11</v>
      </c>
      <c r="C25" s="13" t="s">
        <v>36</v>
      </c>
      <c r="D25" s="12"/>
      <c r="E25" s="85">
        <f t="shared" si="0"/>
        <v>18588.000000000004</v>
      </c>
      <c r="F25" s="83"/>
      <c r="G25" s="86">
        <v>1412.9999999999998</v>
      </c>
      <c r="H25" s="83"/>
      <c r="I25" s="86">
        <v>80</v>
      </c>
      <c r="J25" s="83"/>
      <c r="K25" s="87">
        <v>5</v>
      </c>
      <c r="L25" s="83"/>
      <c r="M25" s="87">
        <v>1764.0000000000014</v>
      </c>
      <c r="N25" s="83"/>
      <c r="O25" s="87">
        <v>1135.9999999999998</v>
      </c>
      <c r="P25" s="83"/>
      <c r="Q25" s="87">
        <v>4802</v>
      </c>
      <c r="R25" s="83"/>
      <c r="S25" s="87">
        <v>119.00000000000006</v>
      </c>
      <c r="T25" s="83"/>
      <c r="U25" s="87">
        <v>4927</v>
      </c>
      <c r="V25" s="83"/>
      <c r="W25" s="87">
        <v>5</v>
      </c>
      <c r="X25" s="83"/>
      <c r="Y25" s="87">
        <v>166</v>
      </c>
      <c r="Z25" s="83"/>
      <c r="AA25" s="87">
        <v>4</v>
      </c>
      <c r="AB25" s="83"/>
      <c r="AC25" s="87">
        <v>92</v>
      </c>
      <c r="AD25" s="83"/>
      <c r="AE25" s="87">
        <v>29</v>
      </c>
      <c r="AF25" s="83"/>
      <c r="AG25" s="87">
        <v>4</v>
      </c>
      <c r="AH25" s="83"/>
      <c r="AI25" s="87">
        <v>1179.0000000000002</v>
      </c>
      <c r="AJ25" s="83"/>
      <c r="AK25" s="86">
        <v>2863.0000000000041</v>
      </c>
      <c r="AM25" s="150"/>
    </row>
    <row r="26" spans="2:39" ht="20.25" customHeight="1" x14ac:dyDescent="0.2">
      <c r="B26" s="8" t="s">
        <v>12</v>
      </c>
      <c r="C26" s="12" t="s">
        <v>34</v>
      </c>
      <c r="D26" s="12"/>
      <c r="E26" s="85">
        <f t="shared" si="0"/>
        <v>33601.999999999993</v>
      </c>
      <c r="F26" s="83"/>
      <c r="G26" s="86">
        <v>2422</v>
      </c>
      <c r="H26" s="83"/>
      <c r="I26" s="86">
        <v>28</v>
      </c>
      <c r="J26" s="83"/>
      <c r="K26" s="87">
        <v>1</v>
      </c>
      <c r="L26" s="83"/>
      <c r="M26" s="87">
        <v>2810.0000000000023</v>
      </c>
      <c r="N26" s="83"/>
      <c r="O26" s="87">
        <v>1657</v>
      </c>
      <c r="P26" s="83"/>
      <c r="Q26" s="87">
        <v>9686.9999999999982</v>
      </c>
      <c r="R26" s="83"/>
      <c r="S26" s="87">
        <v>244</v>
      </c>
      <c r="T26" s="83"/>
      <c r="U26" s="87">
        <v>9779.9999999999964</v>
      </c>
      <c r="V26" s="83"/>
      <c r="W26" s="87">
        <v>8</v>
      </c>
      <c r="X26" s="83"/>
      <c r="Y26" s="87">
        <v>1147.0000000000002</v>
      </c>
      <c r="Z26" s="83"/>
      <c r="AA26" s="87">
        <v>1</v>
      </c>
      <c r="AB26" s="83"/>
      <c r="AC26" s="87">
        <v>1202.0000000000002</v>
      </c>
      <c r="AD26" s="83"/>
      <c r="AE26" s="87">
        <v>12</v>
      </c>
      <c r="AF26" s="83"/>
      <c r="AG26" s="87">
        <v>0</v>
      </c>
      <c r="AH26" s="83"/>
      <c r="AI26" s="87">
        <v>1802.0000000000002</v>
      </c>
      <c r="AJ26" s="83"/>
      <c r="AK26" s="86">
        <v>2800.9999999999982</v>
      </c>
      <c r="AM26" s="150"/>
    </row>
    <row r="27" spans="2:39" ht="20.25" customHeight="1" x14ac:dyDescent="0.2">
      <c r="B27" s="14" t="s">
        <v>13</v>
      </c>
      <c r="C27" s="15" t="s">
        <v>37</v>
      </c>
      <c r="D27" s="55"/>
      <c r="E27" s="85">
        <f t="shared" si="0"/>
        <v>3014.0000000000005</v>
      </c>
      <c r="F27" s="83"/>
      <c r="G27" s="86">
        <v>326.00000000000006</v>
      </c>
      <c r="H27" s="83"/>
      <c r="I27" s="86">
        <v>38</v>
      </c>
      <c r="J27" s="83"/>
      <c r="K27" s="87">
        <v>2</v>
      </c>
      <c r="L27" s="83"/>
      <c r="M27" s="87">
        <v>489</v>
      </c>
      <c r="N27" s="83"/>
      <c r="O27" s="87">
        <v>311</v>
      </c>
      <c r="P27" s="83"/>
      <c r="Q27" s="87">
        <v>649.00000000000034</v>
      </c>
      <c r="R27" s="83"/>
      <c r="S27" s="87">
        <v>1</v>
      </c>
      <c r="T27" s="83"/>
      <c r="U27" s="87">
        <v>622</v>
      </c>
      <c r="V27" s="83"/>
      <c r="W27" s="87">
        <v>0</v>
      </c>
      <c r="X27" s="83"/>
      <c r="Y27" s="87">
        <v>7</v>
      </c>
      <c r="Z27" s="83"/>
      <c r="AA27" s="87">
        <v>0</v>
      </c>
      <c r="AB27" s="83"/>
      <c r="AC27" s="87">
        <v>8</v>
      </c>
      <c r="AD27" s="83"/>
      <c r="AE27" s="87">
        <v>0</v>
      </c>
      <c r="AF27" s="83"/>
      <c r="AG27" s="87">
        <v>0</v>
      </c>
      <c r="AH27" s="83"/>
      <c r="AI27" s="87">
        <v>265</v>
      </c>
      <c r="AJ27" s="83"/>
      <c r="AK27" s="86">
        <v>296</v>
      </c>
      <c r="AM27" s="150"/>
    </row>
    <row r="28" spans="2:39" ht="20.25" customHeight="1" x14ac:dyDescent="0.2">
      <c r="B28" s="8" t="s">
        <v>14</v>
      </c>
      <c r="C28" s="13" t="s">
        <v>26</v>
      </c>
      <c r="D28" s="12"/>
      <c r="E28" s="85">
        <f t="shared" si="0"/>
        <v>8143.9999999999991</v>
      </c>
      <c r="F28" s="83"/>
      <c r="G28" s="86">
        <v>383.00000000000011</v>
      </c>
      <c r="H28" s="83"/>
      <c r="I28" s="86">
        <v>51</v>
      </c>
      <c r="J28" s="83"/>
      <c r="K28" s="87">
        <v>0</v>
      </c>
      <c r="L28" s="83"/>
      <c r="M28" s="87">
        <v>1146.9999999999995</v>
      </c>
      <c r="N28" s="83"/>
      <c r="O28" s="87">
        <v>268</v>
      </c>
      <c r="P28" s="83"/>
      <c r="Q28" s="87">
        <v>1783.9999999999998</v>
      </c>
      <c r="R28" s="83"/>
      <c r="S28" s="87">
        <v>24</v>
      </c>
      <c r="T28" s="83"/>
      <c r="U28" s="87">
        <v>1906.9999999999998</v>
      </c>
      <c r="V28" s="83"/>
      <c r="W28" s="87">
        <v>7</v>
      </c>
      <c r="X28" s="83"/>
      <c r="Y28" s="87">
        <v>196</v>
      </c>
      <c r="Z28" s="83"/>
      <c r="AA28" s="87">
        <v>0</v>
      </c>
      <c r="AB28" s="83"/>
      <c r="AC28" s="87">
        <v>129</v>
      </c>
      <c r="AD28" s="83"/>
      <c r="AE28" s="87">
        <v>0</v>
      </c>
      <c r="AF28" s="83"/>
      <c r="AG28" s="87">
        <v>0</v>
      </c>
      <c r="AH28" s="83"/>
      <c r="AI28" s="87">
        <v>277.00000000000006</v>
      </c>
      <c r="AJ28" s="83"/>
      <c r="AK28" s="86">
        <v>1971</v>
      </c>
      <c r="AM28" s="150"/>
    </row>
    <row r="29" spans="2:39" ht="20.25" customHeight="1" x14ac:dyDescent="0.2">
      <c r="B29" s="8" t="s">
        <v>15</v>
      </c>
      <c r="C29" s="13" t="s">
        <v>38</v>
      </c>
      <c r="D29" s="12"/>
      <c r="E29" s="85">
        <f t="shared" si="0"/>
        <v>52051.000000000022</v>
      </c>
      <c r="F29" s="83"/>
      <c r="G29" s="86">
        <v>3664.9999999999973</v>
      </c>
      <c r="H29" s="83"/>
      <c r="I29" s="86">
        <v>1066.9999999999998</v>
      </c>
      <c r="J29" s="83"/>
      <c r="K29" s="87">
        <v>13</v>
      </c>
      <c r="L29" s="83"/>
      <c r="M29" s="87">
        <v>6006.0000000000055</v>
      </c>
      <c r="N29" s="83"/>
      <c r="O29" s="87">
        <v>1430.9999999999998</v>
      </c>
      <c r="P29" s="83"/>
      <c r="Q29" s="87">
        <v>12753.000000000005</v>
      </c>
      <c r="R29" s="83"/>
      <c r="S29" s="87">
        <v>434.00000000000006</v>
      </c>
      <c r="T29" s="83"/>
      <c r="U29" s="87">
        <v>12685.999999999991</v>
      </c>
      <c r="V29" s="83"/>
      <c r="W29" s="87">
        <v>3</v>
      </c>
      <c r="X29" s="83"/>
      <c r="Y29" s="87">
        <v>743.00000000000023</v>
      </c>
      <c r="Z29" s="83"/>
      <c r="AA29" s="87">
        <v>5</v>
      </c>
      <c r="AB29" s="83"/>
      <c r="AC29" s="87">
        <v>478.99999999999966</v>
      </c>
      <c r="AD29" s="83"/>
      <c r="AE29" s="87">
        <v>11</v>
      </c>
      <c r="AF29" s="83"/>
      <c r="AG29" s="87">
        <v>6</v>
      </c>
      <c r="AH29" s="83"/>
      <c r="AI29" s="87">
        <v>1580.9999999999998</v>
      </c>
      <c r="AJ29" s="83"/>
      <c r="AK29" s="86">
        <v>11168.00000000002</v>
      </c>
      <c r="AM29" s="150"/>
    </row>
    <row r="30" spans="2:39" ht="20.25" customHeight="1" x14ac:dyDescent="0.2">
      <c r="B30" s="8" t="s">
        <v>16</v>
      </c>
      <c r="C30" s="13" t="s">
        <v>39</v>
      </c>
      <c r="D30" s="12"/>
      <c r="E30" s="85">
        <f t="shared" si="0"/>
        <v>5074</v>
      </c>
      <c r="F30" s="83"/>
      <c r="G30" s="86">
        <v>471.00000000000006</v>
      </c>
      <c r="H30" s="83"/>
      <c r="I30" s="86">
        <v>30</v>
      </c>
      <c r="J30" s="83"/>
      <c r="K30" s="87">
        <v>1</v>
      </c>
      <c r="L30" s="83"/>
      <c r="M30" s="87">
        <v>604.99999999999966</v>
      </c>
      <c r="N30" s="83"/>
      <c r="O30" s="87">
        <v>483</v>
      </c>
      <c r="P30" s="83"/>
      <c r="Q30" s="87">
        <v>981.00000000000011</v>
      </c>
      <c r="R30" s="83"/>
      <c r="S30" s="87">
        <v>15</v>
      </c>
      <c r="T30" s="83"/>
      <c r="U30" s="87">
        <v>1162</v>
      </c>
      <c r="V30" s="83"/>
      <c r="W30" s="87">
        <v>0</v>
      </c>
      <c r="X30" s="83"/>
      <c r="Y30" s="87">
        <v>76</v>
      </c>
      <c r="Z30" s="83"/>
      <c r="AA30" s="87">
        <v>0</v>
      </c>
      <c r="AB30" s="83"/>
      <c r="AC30" s="87">
        <v>44</v>
      </c>
      <c r="AD30" s="83"/>
      <c r="AE30" s="87">
        <v>0</v>
      </c>
      <c r="AF30" s="83"/>
      <c r="AG30" s="87">
        <v>1</v>
      </c>
      <c r="AH30" s="83"/>
      <c r="AI30" s="87">
        <v>476.00000000000006</v>
      </c>
      <c r="AJ30" s="83"/>
      <c r="AK30" s="86">
        <v>729</v>
      </c>
      <c r="AM30" s="150"/>
    </row>
    <row r="31" spans="2:39" ht="20.25" customHeight="1" x14ac:dyDescent="0.2">
      <c r="B31" s="8" t="s">
        <v>17</v>
      </c>
      <c r="C31" s="13" t="s">
        <v>40</v>
      </c>
      <c r="D31" s="12"/>
      <c r="E31" s="85">
        <f t="shared" si="0"/>
        <v>10615.999999999996</v>
      </c>
      <c r="F31" s="83"/>
      <c r="G31" s="86">
        <v>446.0000000000004</v>
      </c>
      <c r="H31" s="83"/>
      <c r="I31" s="86">
        <v>46</v>
      </c>
      <c r="J31" s="83"/>
      <c r="K31" s="87">
        <v>11</v>
      </c>
      <c r="L31" s="83"/>
      <c r="M31" s="87">
        <v>1290.9999999999993</v>
      </c>
      <c r="N31" s="83"/>
      <c r="O31" s="87">
        <v>334</v>
      </c>
      <c r="P31" s="83"/>
      <c r="Q31" s="87">
        <v>2657.0000000000009</v>
      </c>
      <c r="R31" s="83"/>
      <c r="S31" s="87">
        <v>91.000000000000043</v>
      </c>
      <c r="T31" s="83"/>
      <c r="U31" s="87">
        <v>2669.9999999999932</v>
      </c>
      <c r="V31" s="83"/>
      <c r="W31" s="87">
        <v>5</v>
      </c>
      <c r="X31" s="83"/>
      <c r="Y31" s="87">
        <v>260.00000000000006</v>
      </c>
      <c r="Z31" s="83"/>
      <c r="AA31" s="87">
        <v>0</v>
      </c>
      <c r="AB31" s="83"/>
      <c r="AC31" s="87">
        <v>155.00000000000009</v>
      </c>
      <c r="AD31" s="83"/>
      <c r="AE31" s="87">
        <v>0</v>
      </c>
      <c r="AF31" s="83"/>
      <c r="AG31" s="87">
        <v>0</v>
      </c>
      <c r="AH31" s="83"/>
      <c r="AI31" s="87">
        <v>490.00000000000023</v>
      </c>
      <c r="AJ31" s="83"/>
      <c r="AK31" s="86">
        <v>2160.0000000000018</v>
      </c>
      <c r="AM31" s="150"/>
    </row>
    <row r="32" spans="2:39" ht="20.25" customHeight="1" x14ac:dyDescent="0.25">
      <c r="B32" s="14" t="s">
        <v>18</v>
      </c>
      <c r="C32" s="15" t="s">
        <v>177</v>
      </c>
      <c r="D32" s="9"/>
      <c r="E32" s="85">
        <f t="shared" si="0"/>
        <v>0</v>
      </c>
      <c r="F32" s="83"/>
      <c r="G32" s="86">
        <v>0</v>
      </c>
      <c r="H32" s="83"/>
      <c r="I32" s="86">
        <v>0</v>
      </c>
      <c r="J32" s="83"/>
      <c r="K32" s="87">
        <v>0</v>
      </c>
      <c r="L32" s="83"/>
      <c r="M32" s="87">
        <v>0</v>
      </c>
      <c r="N32" s="83"/>
      <c r="O32" s="87">
        <v>0</v>
      </c>
      <c r="P32" s="83"/>
      <c r="Q32" s="87">
        <v>0</v>
      </c>
      <c r="R32" s="83"/>
      <c r="S32" s="87">
        <v>0</v>
      </c>
      <c r="T32" s="83"/>
      <c r="U32" s="87">
        <v>0</v>
      </c>
      <c r="V32" s="83"/>
      <c r="W32" s="87">
        <v>0</v>
      </c>
      <c r="X32" s="83"/>
      <c r="Y32" s="87">
        <v>0</v>
      </c>
      <c r="Z32" s="83"/>
      <c r="AA32" s="87">
        <v>0</v>
      </c>
      <c r="AB32" s="83"/>
      <c r="AC32" s="87">
        <v>0</v>
      </c>
      <c r="AD32" s="83"/>
      <c r="AE32" s="87">
        <v>0</v>
      </c>
      <c r="AF32" s="83"/>
      <c r="AG32" s="87">
        <v>0</v>
      </c>
      <c r="AH32" s="83"/>
      <c r="AI32" s="87">
        <v>0</v>
      </c>
      <c r="AJ32" s="83"/>
      <c r="AK32" s="86">
        <v>0</v>
      </c>
    </row>
    <row r="33" spans="2:37" ht="20.25" customHeight="1" x14ac:dyDescent="0.25">
      <c r="B33" s="14" t="s">
        <v>19</v>
      </c>
      <c r="C33" s="15" t="s">
        <v>175</v>
      </c>
      <c r="D33" s="9"/>
      <c r="E33" s="85">
        <f t="shared" si="0"/>
        <v>0</v>
      </c>
      <c r="F33" s="83"/>
      <c r="G33" s="86">
        <v>0</v>
      </c>
      <c r="H33" s="83"/>
      <c r="I33" s="86">
        <v>0</v>
      </c>
      <c r="J33" s="83"/>
      <c r="K33" s="87">
        <v>0</v>
      </c>
      <c r="L33" s="83"/>
      <c r="M33" s="87">
        <v>0</v>
      </c>
      <c r="N33" s="83"/>
      <c r="O33" s="87">
        <v>0</v>
      </c>
      <c r="P33" s="83"/>
      <c r="Q33" s="87">
        <v>0</v>
      </c>
      <c r="R33" s="83"/>
      <c r="S33" s="87">
        <v>0</v>
      </c>
      <c r="T33" s="83"/>
      <c r="U33" s="87">
        <v>0</v>
      </c>
      <c r="V33" s="83"/>
      <c r="W33" s="87">
        <v>0</v>
      </c>
      <c r="X33" s="83"/>
      <c r="Y33" s="87">
        <v>0</v>
      </c>
      <c r="Z33" s="83"/>
      <c r="AA33" s="87">
        <v>0</v>
      </c>
      <c r="AB33" s="83"/>
      <c r="AC33" s="87">
        <v>0</v>
      </c>
      <c r="AD33" s="83"/>
      <c r="AE33" s="87">
        <v>0</v>
      </c>
      <c r="AF33" s="83"/>
      <c r="AG33" s="87">
        <v>0</v>
      </c>
      <c r="AH33" s="83"/>
      <c r="AI33" s="87">
        <v>0</v>
      </c>
      <c r="AJ33" s="83"/>
      <c r="AK33" s="86">
        <v>0</v>
      </c>
    </row>
    <row r="34" spans="2:37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32"/>
      <c r="K34" s="35"/>
      <c r="L34" s="32"/>
      <c r="M34" s="35"/>
      <c r="N34" s="32"/>
      <c r="O34" s="35"/>
      <c r="P34" s="32"/>
      <c r="Q34" s="35"/>
      <c r="R34" s="32"/>
      <c r="S34" s="35"/>
      <c r="T34" s="32"/>
      <c r="U34" s="35"/>
      <c r="V34" s="32"/>
      <c r="W34" s="35"/>
      <c r="X34" s="32"/>
      <c r="Y34" s="35"/>
      <c r="Z34" s="32"/>
      <c r="AA34" s="35"/>
      <c r="AB34" s="32"/>
      <c r="AC34" s="35"/>
      <c r="AD34" s="32"/>
      <c r="AE34" s="35"/>
      <c r="AF34" s="32"/>
      <c r="AG34" s="35"/>
      <c r="AH34" s="32"/>
      <c r="AI34" s="35"/>
      <c r="AJ34" s="32"/>
      <c r="AK34" s="35"/>
    </row>
    <row r="35" spans="2:37" ht="5.25" customHeight="1" x14ac:dyDescent="0.2">
      <c r="C35" s="1"/>
      <c r="D35" s="9"/>
      <c r="F35" s="9"/>
      <c r="H35" s="9"/>
      <c r="J35" s="9"/>
      <c r="L35" s="9"/>
      <c r="N35" s="9"/>
      <c r="P35" s="9"/>
      <c r="R35" s="9"/>
      <c r="T35" s="9"/>
      <c r="V35" s="9"/>
      <c r="X35" s="9"/>
      <c r="Z35" s="9"/>
      <c r="AB35" s="9"/>
      <c r="AD35" s="9"/>
      <c r="AF35" s="9"/>
      <c r="AH35" s="9"/>
      <c r="AJ35" s="9"/>
    </row>
    <row r="36" spans="2:37" x14ac:dyDescent="0.25">
      <c r="D36" s="12"/>
      <c r="F36" s="12"/>
      <c r="H36" s="12"/>
      <c r="J36" s="12"/>
      <c r="L36" s="12"/>
      <c r="N36" s="12"/>
      <c r="P36" s="12"/>
      <c r="R36" s="12"/>
      <c r="T36" s="12"/>
      <c r="V36" s="12"/>
      <c r="X36" s="12"/>
      <c r="Z36" s="12"/>
      <c r="AB36" s="12"/>
      <c r="AD36" s="12"/>
      <c r="AF36" s="12"/>
      <c r="AH36" s="12"/>
      <c r="AJ36" s="12"/>
    </row>
    <row r="37" spans="2:37" x14ac:dyDescent="0.25">
      <c r="D37" s="12"/>
      <c r="F37" s="12"/>
      <c r="H37" s="12"/>
      <c r="J37" s="12"/>
      <c r="L37" s="12"/>
      <c r="N37" s="12"/>
      <c r="P37" s="12"/>
      <c r="R37" s="12"/>
      <c r="T37" s="12"/>
      <c r="V37" s="12"/>
      <c r="X37" s="12"/>
      <c r="Z37" s="12"/>
      <c r="AB37" s="12"/>
      <c r="AD37" s="12"/>
      <c r="AF37" s="12"/>
      <c r="AH37" s="12"/>
      <c r="AJ37" s="12"/>
    </row>
    <row r="38" spans="2:37" x14ac:dyDescent="0.25">
      <c r="D38" s="12"/>
      <c r="F38" s="12"/>
      <c r="H38" s="12"/>
      <c r="J38" s="12"/>
      <c r="L38" s="12"/>
      <c r="N38" s="12"/>
      <c r="P38" s="12"/>
      <c r="R38" s="12"/>
      <c r="T38" s="12"/>
      <c r="V38" s="12"/>
      <c r="X38" s="12"/>
      <c r="Z38" s="12"/>
      <c r="AB38" s="12"/>
      <c r="AD38" s="12"/>
      <c r="AF38" s="12"/>
      <c r="AH38" s="12"/>
      <c r="AJ38" s="12"/>
    </row>
    <row r="39" spans="2:37" x14ac:dyDescent="0.25">
      <c r="D39" s="12"/>
      <c r="F39" s="12"/>
      <c r="H39" s="13"/>
      <c r="J39" s="13"/>
      <c r="L39" s="13"/>
      <c r="N39" s="13"/>
      <c r="P39" s="13"/>
      <c r="R39" s="13"/>
      <c r="T39" s="13"/>
      <c r="V39" s="13"/>
      <c r="X39" s="13"/>
      <c r="Z39" s="13"/>
      <c r="AB39" s="13"/>
      <c r="AD39" s="13"/>
      <c r="AF39" s="13"/>
      <c r="AH39" s="13"/>
      <c r="AJ39" s="13"/>
    </row>
    <row r="40" spans="2:37" x14ac:dyDescent="0.25">
      <c r="D40" s="12"/>
      <c r="F40" s="12"/>
      <c r="H40" s="13"/>
      <c r="J40" s="13"/>
      <c r="L40" s="13"/>
      <c r="N40" s="13"/>
      <c r="P40" s="13"/>
      <c r="R40" s="13"/>
      <c r="T40" s="13"/>
      <c r="V40" s="13"/>
      <c r="X40" s="13"/>
      <c r="Z40" s="13"/>
      <c r="AB40" s="13"/>
      <c r="AD40" s="13"/>
      <c r="AF40" s="13"/>
      <c r="AH40" s="13"/>
      <c r="AJ40" s="13"/>
    </row>
    <row r="41" spans="2:37" x14ac:dyDescent="0.25">
      <c r="D41" s="12"/>
      <c r="F41" s="12"/>
      <c r="H41" s="13"/>
      <c r="J41" s="13"/>
      <c r="L41" s="13"/>
      <c r="N41" s="13"/>
      <c r="P41" s="13"/>
      <c r="R41" s="13"/>
      <c r="T41" s="13"/>
      <c r="V41" s="13"/>
      <c r="X41" s="13"/>
      <c r="Z41" s="13"/>
      <c r="AB41" s="13"/>
      <c r="AD41" s="13"/>
      <c r="AF41" s="13"/>
      <c r="AH41" s="13"/>
      <c r="AJ41" s="13"/>
    </row>
    <row r="42" spans="2:37" x14ac:dyDescent="0.25">
      <c r="D42" s="12"/>
      <c r="F42" s="12"/>
      <c r="H42" s="13"/>
      <c r="J42" s="13"/>
      <c r="L42" s="13"/>
      <c r="N42" s="13"/>
      <c r="P42" s="13"/>
      <c r="R42" s="13"/>
      <c r="T42" s="13"/>
      <c r="V42" s="13"/>
      <c r="X42" s="13"/>
      <c r="Z42" s="13"/>
      <c r="AB42" s="13"/>
      <c r="AD42" s="13"/>
      <c r="AF42" s="13"/>
      <c r="AH42" s="13"/>
      <c r="AJ42" s="13"/>
    </row>
    <row r="43" spans="2:37" x14ac:dyDescent="0.25">
      <c r="D43" s="12"/>
      <c r="F43" s="12"/>
      <c r="H43" s="12"/>
      <c r="J43" s="12"/>
      <c r="L43" s="12"/>
      <c r="N43" s="12"/>
      <c r="P43" s="12"/>
      <c r="R43" s="12"/>
      <c r="T43" s="12"/>
      <c r="V43" s="12"/>
      <c r="X43" s="12"/>
      <c r="Z43" s="12"/>
      <c r="AB43" s="12"/>
      <c r="AD43" s="12"/>
      <c r="AF43" s="12"/>
      <c r="AH43" s="12"/>
      <c r="AJ43" s="12"/>
    </row>
    <row r="44" spans="2:37" x14ac:dyDescent="0.25">
      <c r="D44" s="12"/>
      <c r="F44" s="12"/>
      <c r="H44" s="13"/>
      <c r="J44" s="13"/>
      <c r="L44" s="13"/>
      <c r="N44" s="13"/>
      <c r="P44" s="13"/>
      <c r="R44" s="13"/>
      <c r="T44" s="13"/>
      <c r="V44" s="13"/>
      <c r="X44" s="13"/>
      <c r="Z44" s="13"/>
      <c r="AB44" s="13"/>
      <c r="AD44" s="13"/>
      <c r="AF44" s="13"/>
      <c r="AH44" s="13"/>
      <c r="AJ44" s="13"/>
    </row>
    <row r="45" spans="2:37" x14ac:dyDescent="0.25">
      <c r="D45" s="12"/>
      <c r="F45" s="12"/>
      <c r="H45" s="13"/>
      <c r="J45" s="13"/>
      <c r="L45" s="13"/>
      <c r="N45" s="13"/>
      <c r="P45" s="13"/>
      <c r="R45" s="13"/>
      <c r="T45" s="13"/>
      <c r="V45" s="13"/>
      <c r="X45" s="13"/>
      <c r="Z45" s="13"/>
      <c r="AB45" s="13"/>
      <c r="AD45" s="13"/>
      <c r="AF45" s="13"/>
      <c r="AH45" s="13"/>
      <c r="AJ45" s="13"/>
    </row>
    <row r="46" spans="2:37" x14ac:dyDescent="0.25">
      <c r="D46" s="12"/>
      <c r="F46" s="12"/>
      <c r="H46" s="13"/>
      <c r="J46" s="13"/>
      <c r="L46" s="13"/>
      <c r="N46" s="13"/>
      <c r="P46" s="13"/>
      <c r="R46" s="13"/>
      <c r="T46" s="13"/>
      <c r="V46" s="13"/>
      <c r="X46" s="13"/>
      <c r="Z46" s="13"/>
      <c r="AB46" s="13"/>
      <c r="AD46" s="13"/>
      <c r="AF46" s="13"/>
      <c r="AH46" s="13"/>
      <c r="AJ46" s="13"/>
    </row>
    <row r="48" spans="2:37" x14ac:dyDescent="0.2">
      <c r="D48" s="19"/>
      <c r="F48" s="19"/>
      <c r="H48" s="2"/>
      <c r="J48" s="2"/>
      <c r="L48" s="2"/>
      <c r="N48" s="2"/>
      <c r="P48" s="2"/>
      <c r="R48" s="2"/>
      <c r="T48" s="2"/>
      <c r="V48" s="2"/>
      <c r="X48" s="2"/>
      <c r="Z48" s="2"/>
      <c r="AB48" s="2"/>
      <c r="AD48" s="2"/>
      <c r="AF48" s="2"/>
      <c r="AH48" s="2"/>
      <c r="AJ48" s="2"/>
    </row>
    <row r="49" spans="4:36" x14ac:dyDescent="0.2">
      <c r="D49" s="20"/>
      <c r="F49" s="20"/>
      <c r="H49" s="4"/>
      <c r="J49" s="4"/>
      <c r="L49" s="4"/>
      <c r="N49" s="4"/>
      <c r="P49" s="4"/>
      <c r="R49" s="4"/>
      <c r="T49" s="4"/>
      <c r="V49" s="4"/>
      <c r="X49" s="4"/>
      <c r="Z49" s="4"/>
      <c r="AB49" s="4"/>
      <c r="AD49" s="4"/>
      <c r="AF49" s="4"/>
      <c r="AH49" s="4"/>
      <c r="AJ49" s="4"/>
    </row>
    <row r="50" spans="4:36" x14ac:dyDescent="0.2">
      <c r="D50" s="20"/>
      <c r="F50" s="20"/>
      <c r="H50" s="4"/>
      <c r="J50" s="4"/>
      <c r="L50" s="4"/>
      <c r="N50" s="4"/>
      <c r="P50" s="4"/>
      <c r="R50" s="4"/>
      <c r="T50" s="4"/>
      <c r="V50" s="4"/>
      <c r="X50" s="4"/>
      <c r="Z50" s="4"/>
      <c r="AB50" s="4"/>
      <c r="AD50" s="4"/>
      <c r="AF50" s="4"/>
      <c r="AH50" s="4"/>
      <c r="AJ50" s="4"/>
    </row>
  </sheetData>
  <mergeCells count="5">
    <mergeCell ref="E8:AK8"/>
    <mergeCell ref="B3:AK3"/>
    <mergeCell ref="B5:AK5"/>
    <mergeCell ref="B6:AK6"/>
    <mergeCell ref="B8:C10"/>
  </mergeCells>
  <pageMargins left="0.63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AJ50"/>
  <sheetViews>
    <sheetView zoomScaleNormal="100" workbookViewId="0">
      <selection activeCell="B6" sqref="B6:AJ6"/>
    </sheetView>
  </sheetViews>
  <sheetFormatPr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7.85546875" style="28" bestFit="1" customWidth="1"/>
    <col min="5" max="5" width="0.85546875" style="29" customWidth="1"/>
    <col min="6" max="6" width="7.28515625" style="28" bestFit="1" customWidth="1"/>
    <col min="7" max="7" width="0.85546875" style="28" customWidth="1"/>
    <col min="8" max="8" width="9.42578125" style="28" bestFit="1" customWidth="1"/>
    <col min="9" max="9" width="0.85546875" style="28" customWidth="1"/>
    <col min="10" max="10" width="7" style="28" customWidth="1"/>
    <col min="11" max="11" width="0.85546875" style="28" customWidth="1"/>
    <col min="12" max="12" width="7" style="28" customWidth="1"/>
    <col min="13" max="13" width="0.85546875" style="28" customWidth="1"/>
    <col min="14" max="14" width="7.5703125" style="28" customWidth="1"/>
    <col min="15" max="15" width="0.85546875" style="28" customWidth="1"/>
    <col min="16" max="16" width="7.85546875" style="28" bestFit="1" customWidth="1"/>
    <col min="17" max="17" width="0.85546875" style="28" customWidth="1"/>
    <col min="18" max="18" width="7.28515625" style="28" bestFit="1" customWidth="1"/>
    <col min="19" max="19" width="0.85546875" style="28" customWidth="1"/>
    <col min="20" max="20" width="8.5703125" style="28" bestFit="1" customWidth="1"/>
    <col min="21" max="21" width="0.85546875" style="28" customWidth="1"/>
    <col min="22" max="22" width="7.7109375" style="28" customWidth="1"/>
    <col min="23" max="23" width="0.85546875" style="28" customWidth="1"/>
    <col min="24" max="24" width="7.7109375" style="28" customWidth="1"/>
    <col min="25" max="25" width="0.85546875" style="28" customWidth="1"/>
    <col min="26" max="26" width="7.7109375" style="28" customWidth="1"/>
    <col min="27" max="27" width="0.85546875" style="28" customWidth="1"/>
    <col min="28" max="28" width="7.7109375" style="28" customWidth="1"/>
    <col min="29" max="29" width="0.85546875" style="28" customWidth="1"/>
    <col min="30" max="30" width="7.7109375" style="28" customWidth="1"/>
    <col min="31" max="31" width="0.85546875" style="28" customWidth="1"/>
    <col min="32" max="32" width="6.5703125" style="28" customWidth="1"/>
    <col min="33" max="33" width="0.85546875" style="28" customWidth="1"/>
    <col min="34" max="34" width="8.42578125" style="28" bestFit="1" customWidth="1"/>
    <col min="35" max="35" width="0.85546875" style="28" customWidth="1"/>
    <col min="36" max="36" width="7.7109375" style="28" customWidth="1"/>
    <col min="37" max="16384" width="9.140625" style="28"/>
  </cols>
  <sheetData>
    <row r="2" spans="2:36" ht="15" x14ac:dyDescent="0.25">
      <c r="B2" s="27"/>
      <c r="D2" s="27"/>
      <c r="F2" s="27"/>
      <c r="H2" s="27"/>
      <c r="L2" s="27"/>
      <c r="N2" s="27"/>
      <c r="R2" s="27"/>
      <c r="T2" s="27"/>
      <c r="X2" s="27"/>
      <c r="Z2" s="27"/>
      <c r="AD2" s="27"/>
      <c r="AF2" s="27"/>
      <c r="AJ2" s="27" t="s">
        <v>298</v>
      </c>
    </row>
    <row r="3" spans="2:36" ht="23.25" customHeight="1" x14ac:dyDescent="0.25">
      <c r="B3" s="178" t="s">
        <v>342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</row>
    <row r="4" spans="2:36" ht="3.75" customHeight="1" x14ac:dyDescent="0.25"/>
    <row r="5" spans="2:36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</row>
    <row r="6" spans="2:36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</row>
    <row r="7" spans="2:36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  <c r="X7" s="29"/>
      <c r="Z7" s="29"/>
      <c r="AB7" s="29"/>
      <c r="AD7" s="29"/>
      <c r="AF7" s="29"/>
      <c r="AH7" s="29"/>
    </row>
    <row r="8" spans="2:36" ht="18" customHeight="1" x14ac:dyDescent="0.2">
      <c r="B8" s="186" t="s">
        <v>47</v>
      </c>
      <c r="C8" s="54"/>
      <c r="D8" s="187" t="s">
        <v>302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</row>
    <row r="9" spans="2:36" s="29" customFormat="1" ht="3.75" customHeight="1" x14ac:dyDescent="0.2">
      <c r="B9" s="186"/>
      <c r="C9" s="54"/>
      <c r="D9" s="53"/>
      <c r="E9" s="54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  <c r="W9" s="49"/>
      <c r="X9" s="53"/>
      <c r="Y9" s="49"/>
      <c r="Z9" s="53"/>
      <c r="AA9" s="49"/>
      <c r="AB9" s="53"/>
      <c r="AC9" s="49"/>
      <c r="AD9" s="53"/>
      <c r="AE9" s="49"/>
      <c r="AF9" s="53"/>
      <c r="AG9" s="49"/>
      <c r="AH9" s="53"/>
      <c r="AI9" s="49"/>
      <c r="AJ9" s="53"/>
    </row>
    <row r="10" spans="2:36" s="31" customFormat="1" ht="102" customHeight="1" x14ac:dyDescent="0.2">
      <c r="B10" s="186"/>
      <c r="C10" s="54"/>
      <c r="D10" s="70" t="s">
        <v>20</v>
      </c>
      <c r="E10" s="54"/>
      <c r="F10" s="58" t="s">
        <v>326</v>
      </c>
      <c r="G10" s="59"/>
      <c r="H10" s="58" t="s">
        <v>327</v>
      </c>
      <c r="I10" s="59"/>
      <c r="J10" s="58" t="s">
        <v>328</v>
      </c>
      <c r="K10" s="59"/>
      <c r="L10" s="58" t="s">
        <v>329</v>
      </c>
      <c r="M10" s="59"/>
      <c r="N10" s="58" t="s">
        <v>330</v>
      </c>
      <c r="O10" s="59"/>
      <c r="P10" s="58" t="s">
        <v>331</v>
      </c>
      <c r="Q10" s="59"/>
      <c r="R10" s="58" t="s">
        <v>332</v>
      </c>
      <c r="S10" s="59"/>
      <c r="T10" s="58" t="s">
        <v>333</v>
      </c>
      <c r="U10" s="59"/>
      <c r="V10" s="58" t="s">
        <v>334</v>
      </c>
      <c r="W10" s="59"/>
      <c r="X10" s="58" t="s">
        <v>335</v>
      </c>
      <c r="Y10" s="59"/>
      <c r="Z10" s="58" t="s">
        <v>336</v>
      </c>
      <c r="AA10" s="59"/>
      <c r="AB10" s="58" t="s">
        <v>337</v>
      </c>
      <c r="AC10" s="59"/>
      <c r="AD10" s="58" t="s">
        <v>338</v>
      </c>
      <c r="AE10" s="59"/>
      <c r="AF10" s="58" t="s">
        <v>339</v>
      </c>
      <c r="AG10" s="59"/>
      <c r="AH10" s="58" t="s">
        <v>340</v>
      </c>
      <c r="AI10" s="59"/>
      <c r="AJ10" s="58" t="s">
        <v>341</v>
      </c>
    </row>
    <row r="11" spans="2:36" ht="3.75" customHeight="1" x14ac:dyDescent="0.25">
      <c r="B11" s="32"/>
      <c r="C11" s="42"/>
      <c r="D11" s="42"/>
      <c r="E11" s="42"/>
      <c r="F11" s="42"/>
      <c r="G11" s="32"/>
      <c r="H11" s="42"/>
      <c r="I11" s="32"/>
      <c r="J11" s="42"/>
      <c r="K11" s="32"/>
      <c r="L11" s="42"/>
      <c r="M11" s="32"/>
      <c r="N11" s="42"/>
      <c r="O11" s="32"/>
      <c r="P11" s="42"/>
      <c r="Q11" s="32"/>
      <c r="R11" s="42"/>
      <c r="S11" s="32"/>
      <c r="T11" s="42"/>
      <c r="U11" s="32"/>
      <c r="V11" s="42"/>
      <c r="W11" s="32"/>
      <c r="X11" s="42"/>
      <c r="Y11" s="32"/>
      <c r="Z11" s="42"/>
      <c r="AA11" s="32"/>
      <c r="AB11" s="42"/>
      <c r="AC11" s="32"/>
      <c r="AD11" s="42"/>
      <c r="AE11" s="32"/>
      <c r="AF11" s="42"/>
      <c r="AG11" s="32"/>
      <c r="AH11" s="42"/>
      <c r="AI11" s="32"/>
      <c r="AJ11" s="32"/>
    </row>
    <row r="12" spans="2:36" ht="21.75" customHeight="1" x14ac:dyDescent="0.25">
      <c r="B12" s="5" t="s">
        <v>20</v>
      </c>
      <c r="C12" s="43"/>
      <c r="D12" s="106">
        <f>+F12+H12+J12+L12+N12+P12+R12+T12+V12+X12+Z12+AB12+AD12+AF12+AH12+AJ12</f>
        <v>486221.99999999977</v>
      </c>
      <c r="E12" s="84">
        <v>299619</v>
      </c>
      <c r="F12" s="106">
        <v>37497.00000000008</v>
      </c>
      <c r="G12" s="94"/>
      <c r="H12" s="106">
        <v>5860.9999999999955</v>
      </c>
      <c r="I12" s="94"/>
      <c r="J12" s="106">
        <v>795</v>
      </c>
      <c r="K12" s="94"/>
      <c r="L12" s="106">
        <v>51767.999999999985</v>
      </c>
      <c r="M12" s="94"/>
      <c r="N12" s="106">
        <v>26723.999999999938</v>
      </c>
      <c r="O12" s="94"/>
      <c r="P12" s="106">
        <v>123583.99999999921</v>
      </c>
      <c r="Q12" s="94"/>
      <c r="R12" s="106">
        <v>3569.0000000000023</v>
      </c>
      <c r="S12" s="94"/>
      <c r="T12" s="106">
        <v>113945.00000000031</v>
      </c>
      <c r="U12" s="94"/>
      <c r="V12" s="106">
        <v>151</v>
      </c>
      <c r="W12" s="94"/>
      <c r="X12" s="106">
        <v>5788.99999999999</v>
      </c>
      <c r="Y12" s="94"/>
      <c r="Z12" s="106">
        <v>106</v>
      </c>
      <c r="AA12" s="94"/>
      <c r="AB12" s="106">
        <v>4729.9999999999964</v>
      </c>
      <c r="AC12" s="94"/>
      <c r="AD12" s="106">
        <v>191</v>
      </c>
      <c r="AE12" s="94"/>
      <c r="AF12" s="106">
        <v>300.99999999999989</v>
      </c>
      <c r="AG12" s="94"/>
      <c r="AH12" s="106">
        <v>27573.999999999971</v>
      </c>
      <c r="AI12" s="94"/>
      <c r="AJ12" s="106">
        <v>83637.000000000204</v>
      </c>
    </row>
    <row r="13" spans="2:36" ht="21.75" customHeight="1" x14ac:dyDescent="0.25">
      <c r="B13" s="17" t="s">
        <v>48</v>
      </c>
      <c r="C13" s="9"/>
      <c r="D13" s="106">
        <f t="shared" ref="D13:D30" si="0">+F13+H13+J13+L13+N13+P13+R13+T13+V13+X13+Z13+AB13+AD13+AF13+AH13+AJ13</f>
        <v>65531.000000000058</v>
      </c>
      <c r="E13" s="83"/>
      <c r="F13" s="87">
        <v>5806.0000000000055</v>
      </c>
      <c r="G13" s="83"/>
      <c r="H13" s="87">
        <v>195</v>
      </c>
      <c r="I13" s="83"/>
      <c r="J13" s="87">
        <v>24.000000000000004</v>
      </c>
      <c r="K13" s="83"/>
      <c r="L13" s="87">
        <v>5722.0000000000064</v>
      </c>
      <c r="M13" s="83"/>
      <c r="N13" s="87">
        <v>3932.0000000000014</v>
      </c>
      <c r="O13" s="83"/>
      <c r="P13" s="87">
        <v>14225.000000000011</v>
      </c>
      <c r="Q13" s="83"/>
      <c r="R13" s="87">
        <v>1018.0000000000003</v>
      </c>
      <c r="S13" s="83"/>
      <c r="T13" s="87">
        <v>16026.000000000002</v>
      </c>
      <c r="U13" s="83"/>
      <c r="V13" s="87">
        <v>23</v>
      </c>
      <c r="W13" s="83"/>
      <c r="X13" s="87">
        <v>822.00000000000057</v>
      </c>
      <c r="Y13" s="83"/>
      <c r="Z13" s="87">
        <v>25</v>
      </c>
      <c r="AA13" s="83"/>
      <c r="AB13" s="87">
        <v>915.00000000000068</v>
      </c>
      <c r="AC13" s="83"/>
      <c r="AD13" s="87">
        <v>40</v>
      </c>
      <c r="AE13" s="83"/>
      <c r="AF13" s="87">
        <v>16</v>
      </c>
      <c r="AG13" s="83"/>
      <c r="AH13" s="87">
        <v>4007.0000000000005</v>
      </c>
      <c r="AI13" s="83"/>
      <c r="AJ13" s="87">
        <v>12735.000000000033</v>
      </c>
    </row>
    <row r="14" spans="2:36" ht="21.75" customHeight="1" x14ac:dyDescent="0.25">
      <c r="B14" s="17" t="s">
        <v>49</v>
      </c>
      <c r="C14" s="9"/>
      <c r="D14" s="106">
        <f t="shared" si="0"/>
        <v>3878</v>
      </c>
      <c r="E14" s="83">
        <v>3876.0000000000009</v>
      </c>
      <c r="F14" s="87">
        <v>238.00000000000006</v>
      </c>
      <c r="G14" s="83"/>
      <c r="H14" s="87">
        <v>18.000000000000004</v>
      </c>
      <c r="I14" s="83"/>
      <c r="J14" s="87">
        <v>0</v>
      </c>
      <c r="K14" s="83"/>
      <c r="L14" s="87">
        <v>1083</v>
      </c>
      <c r="M14" s="83"/>
      <c r="N14" s="87">
        <v>200.99999999999991</v>
      </c>
      <c r="O14" s="83"/>
      <c r="P14" s="87">
        <v>1051</v>
      </c>
      <c r="Q14" s="83"/>
      <c r="R14" s="87">
        <v>2</v>
      </c>
      <c r="S14" s="83"/>
      <c r="T14" s="87">
        <v>1049</v>
      </c>
      <c r="U14" s="83"/>
      <c r="V14" s="87">
        <v>0</v>
      </c>
      <c r="W14" s="83"/>
      <c r="X14" s="87">
        <v>1</v>
      </c>
      <c r="Y14" s="83"/>
      <c r="Z14" s="87">
        <v>0</v>
      </c>
      <c r="AA14" s="83"/>
      <c r="AB14" s="87">
        <v>4</v>
      </c>
      <c r="AC14" s="83"/>
      <c r="AD14" s="87">
        <v>0</v>
      </c>
      <c r="AE14" s="83"/>
      <c r="AF14" s="87">
        <v>0</v>
      </c>
      <c r="AG14" s="83"/>
      <c r="AH14" s="87">
        <v>135</v>
      </c>
      <c r="AI14" s="83"/>
      <c r="AJ14" s="87">
        <v>96.000000000000014</v>
      </c>
    </row>
    <row r="15" spans="2:36" ht="21.75" customHeight="1" x14ac:dyDescent="0.25">
      <c r="B15" s="17" t="s">
        <v>51</v>
      </c>
      <c r="C15" s="9"/>
      <c r="D15" s="106">
        <f t="shared" si="0"/>
        <v>28064.000000000007</v>
      </c>
      <c r="E15" s="83">
        <v>23068.999999999985</v>
      </c>
      <c r="F15" s="87">
        <v>2734.9999999999991</v>
      </c>
      <c r="G15" s="83"/>
      <c r="H15" s="87">
        <v>4</v>
      </c>
      <c r="I15" s="83"/>
      <c r="J15" s="87">
        <v>3</v>
      </c>
      <c r="K15" s="83"/>
      <c r="L15" s="87">
        <v>1911</v>
      </c>
      <c r="M15" s="83"/>
      <c r="N15" s="87">
        <v>428</v>
      </c>
      <c r="O15" s="83"/>
      <c r="P15" s="87">
        <v>8063</v>
      </c>
      <c r="Q15" s="83"/>
      <c r="R15" s="87">
        <v>151</v>
      </c>
      <c r="S15" s="83"/>
      <c r="T15" s="87">
        <v>8941.0000000000036</v>
      </c>
      <c r="U15" s="83"/>
      <c r="V15" s="87">
        <v>10</v>
      </c>
      <c r="W15" s="83"/>
      <c r="X15" s="87">
        <v>169.00000000000006</v>
      </c>
      <c r="Y15" s="83"/>
      <c r="Z15" s="87">
        <v>7</v>
      </c>
      <c r="AA15" s="83"/>
      <c r="AB15" s="87">
        <v>297</v>
      </c>
      <c r="AC15" s="83"/>
      <c r="AD15" s="87">
        <v>0</v>
      </c>
      <c r="AE15" s="83"/>
      <c r="AF15" s="87">
        <v>2</v>
      </c>
      <c r="AG15" s="83"/>
      <c r="AH15" s="87">
        <v>1024.0000000000007</v>
      </c>
      <c r="AI15" s="83"/>
      <c r="AJ15" s="87">
        <v>4319.0000000000045</v>
      </c>
    </row>
    <row r="16" spans="2:36" ht="21.75" customHeight="1" x14ac:dyDescent="0.25">
      <c r="B16" s="17" t="s">
        <v>50</v>
      </c>
      <c r="C16" s="9"/>
      <c r="D16" s="106">
        <f t="shared" si="0"/>
        <v>658</v>
      </c>
      <c r="E16" s="83">
        <v>652</v>
      </c>
      <c r="F16" s="87">
        <v>52.000000000000007</v>
      </c>
      <c r="G16" s="83"/>
      <c r="H16" s="87">
        <v>1</v>
      </c>
      <c r="I16" s="83"/>
      <c r="J16" s="87">
        <v>2</v>
      </c>
      <c r="K16" s="83"/>
      <c r="L16" s="87">
        <v>55</v>
      </c>
      <c r="M16" s="83"/>
      <c r="N16" s="87">
        <v>53</v>
      </c>
      <c r="O16" s="83"/>
      <c r="P16" s="87">
        <v>178</v>
      </c>
      <c r="Q16" s="83"/>
      <c r="R16" s="87">
        <v>62</v>
      </c>
      <c r="S16" s="83"/>
      <c r="T16" s="87">
        <v>134</v>
      </c>
      <c r="U16" s="83"/>
      <c r="V16" s="87">
        <v>0</v>
      </c>
      <c r="W16" s="83"/>
      <c r="X16" s="87">
        <v>1</v>
      </c>
      <c r="Y16" s="83"/>
      <c r="Z16" s="87">
        <v>0</v>
      </c>
      <c r="AA16" s="83"/>
      <c r="AB16" s="87">
        <v>0</v>
      </c>
      <c r="AC16" s="83"/>
      <c r="AD16" s="87">
        <v>0</v>
      </c>
      <c r="AE16" s="83"/>
      <c r="AF16" s="87">
        <v>1</v>
      </c>
      <c r="AG16" s="83"/>
      <c r="AH16" s="87">
        <v>53</v>
      </c>
      <c r="AI16" s="83"/>
      <c r="AJ16" s="87">
        <v>66</v>
      </c>
    </row>
    <row r="17" spans="2:36" ht="21.75" customHeight="1" x14ac:dyDescent="0.25">
      <c r="B17" s="17" t="s">
        <v>52</v>
      </c>
      <c r="C17" s="9"/>
      <c r="D17" s="106">
        <f t="shared" si="0"/>
        <v>5355.0000000000009</v>
      </c>
      <c r="E17" s="83">
        <v>5720</v>
      </c>
      <c r="F17" s="87">
        <v>811</v>
      </c>
      <c r="G17" s="83"/>
      <c r="H17" s="87">
        <v>499</v>
      </c>
      <c r="I17" s="83"/>
      <c r="J17" s="87">
        <v>448</v>
      </c>
      <c r="K17" s="83"/>
      <c r="L17" s="87">
        <v>830.00000000000011</v>
      </c>
      <c r="M17" s="83"/>
      <c r="N17" s="87">
        <v>171.00000000000003</v>
      </c>
      <c r="O17" s="83"/>
      <c r="P17" s="87">
        <v>437.00000000000028</v>
      </c>
      <c r="Q17" s="83"/>
      <c r="R17" s="87">
        <v>7</v>
      </c>
      <c r="S17" s="83"/>
      <c r="T17" s="87">
        <v>883.00000000000011</v>
      </c>
      <c r="U17" s="83"/>
      <c r="V17" s="87">
        <v>0</v>
      </c>
      <c r="W17" s="83"/>
      <c r="X17" s="87">
        <v>6</v>
      </c>
      <c r="Y17" s="83"/>
      <c r="Z17" s="87">
        <v>0</v>
      </c>
      <c r="AA17" s="83"/>
      <c r="AB17" s="87">
        <v>1</v>
      </c>
      <c r="AC17" s="83"/>
      <c r="AD17" s="87">
        <v>1</v>
      </c>
      <c r="AE17" s="83"/>
      <c r="AF17" s="87">
        <v>0</v>
      </c>
      <c r="AG17" s="83"/>
      <c r="AH17" s="87">
        <v>228.00000000000009</v>
      </c>
      <c r="AI17" s="83"/>
      <c r="AJ17" s="87">
        <v>1033</v>
      </c>
    </row>
    <row r="18" spans="2:36" ht="21.75" customHeight="1" x14ac:dyDescent="0.25">
      <c r="B18" s="17" t="s">
        <v>53</v>
      </c>
      <c r="C18" s="9"/>
      <c r="D18" s="106">
        <f t="shared" si="0"/>
        <v>17338.000000000004</v>
      </c>
      <c r="E18" s="83">
        <v>17390.000000000007</v>
      </c>
      <c r="F18" s="87">
        <v>1281.9999999999995</v>
      </c>
      <c r="G18" s="83"/>
      <c r="H18" s="87">
        <v>66</v>
      </c>
      <c r="I18" s="83"/>
      <c r="J18" s="87">
        <v>12</v>
      </c>
      <c r="K18" s="83"/>
      <c r="L18" s="87">
        <v>2194.9999999999995</v>
      </c>
      <c r="M18" s="83"/>
      <c r="N18" s="87">
        <v>1392.9999999999982</v>
      </c>
      <c r="O18" s="83"/>
      <c r="P18" s="87">
        <v>3661.0000000000018</v>
      </c>
      <c r="Q18" s="83"/>
      <c r="R18" s="87">
        <v>97</v>
      </c>
      <c r="S18" s="83"/>
      <c r="T18" s="87">
        <v>4578.0000000000009</v>
      </c>
      <c r="U18" s="83"/>
      <c r="V18" s="87">
        <v>1</v>
      </c>
      <c r="W18" s="83"/>
      <c r="X18" s="87">
        <v>405.00000000000006</v>
      </c>
      <c r="Y18" s="83"/>
      <c r="Z18" s="87">
        <v>6</v>
      </c>
      <c r="AA18" s="83"/>
      <c r="AB18" s="87">
        <v>162</v>
      </c>
      <c r="AC18" s="83"/>
      <c r="AD18" s="87">
        <v>0</v>
      </c>
      <c r="AE18" s="83"/>
      <c r="AF18" s="87">
        <v>8</v>
      </c>
      <c r="AG18" s="83"/>
      <c r="AH18" s="87">
        <v>1040.0000000000002</v>
      </c>
      <c r="AI18" s="83"/>
      <c r="AJ18" s="87">
        <v>2432.0000000000023</v>
      </c>
    </row>
    <row r="19" spans="2:36" ht="21.75" customHeight="1" x14ac:dyDescent="0.25">
      <c r="B19" s="17" t="s">
        <v>54</v>
      </c>
      <c r="C19" s="12"/>
      <c r="D19" s="106">
        <f t="shared" si="0"/>
        <v>11655.999999999998</v>
      </c>
      <c r="E19" s="83">
        <v>11296.000000000004</v>
      </c>
      <c r="F19" s="87">
        <v>627.99999999999977</v>
      </c>
      <c r="G19" s="83"/>
      <c r="H19" s="87">
        <v>75</v>
      </c>
      <c r="I19" s="83"/>
      <c r="J19" s="87">
        <v>9</v>
      </c>
      <c r="K19" s="83"/>
      <c r="L19" s="87">
        <v>1121.0000000000009</v>
      </c>
      <c r="M19" s="83"/>
      <c r="N19" s="87">
        <v>271</v>
      </c>
      <c r="O19" s="83"/>
      <c r="P19" s="87">
        <v>2928.9999999999968</v>
      </c>
      <c r="Q19" s="83"/>
      <c r="R19" s="87">
        <v>319</v>
      </c>
      <c r="S19" s="83"/>
      <c r="T19" s="87">
        <v>3155.9999999999986</v>
      </c>
      <c r="U19" s="83"/>
      <c r="V19" s="87">
        <v>1</v>
      </c>
      <c r="W19" s="83"/>
      <c r="X19" s="87">
        <v>37</v>
      </c>
      <c r="Y19" s="83"/>
      <c r="Z19" s="87">
        <v>3</v>
      </c>
      <c r="AA19" s="83"/>
      <c r="AB19" s="87">
        <v>390</v>
      </c>
      <c r="AC19" s="83"/>
      <c r="AD19" s="87">
        <v>1</v>
      </c>
      <c r="AE19" s="83"/>
      <c r="AF19" s="87">
        <v>5</v>
      </c>
      <c r="AG19" s="83"/>
      <c r="AH19" s="87">
        <v>1088.9999999999995</v>
      </c>
      <c r="AI19" s="83"/>
      <c r="AJ19" s="87">
        <v>1622.0000000000011</v>
      </c>
    </row>
    <row r="20" spans="2:36" ht="21.75" customHeight="1" x14ac:dyDescent="0.25">
      <c r="B20" s="17" t="s">
        <v>55</v>
      </c>
      <c r="C20" s="12"/>
      <c r="D20" s="106">
        <f t="shared" si="0"/>
        <v>18186.000000000011</v>
      </c>
      <c r="E20" s="83">
        <v>14872.000000000004</v>
      </c>
      <c r="F20" s="87">
        <v>1945.0000000000007</v>
      </c>
      <c r="G20" s="83"/>
      <c r="H20" s="87">
        <v>41</v>
      </c>
      <c r="I20" s="83"/>
      <c r="J20" s="87">
        <v>99</v>
      </c>
      <c r="K20" s="83"/>
      <c r="L20" s="87">
        <v>2307.0000000000014</v>
      </c>
      <c r="M20" s="83"/>
      <c r="N20" s="87">
        <v>1076.0000000000005</v>
      </c>
      <c r="O20" s="83"/>
      <c r="P20" s="87">
        <v>4224.0000000000073</v>
      </c>
      <c r="Q20" s="83"/>
      <c r="R20" s="87">
        <v>36.000000000000007</v>
      </c>
      <c r="S20" s="83"/>
      <c r="T20" s="87">
        <v>4254</v>
      </c>
      <c r="U20" s="83"/>
      <c r="V20" s="87">
        <v>3</v>
      </c>
      <c r="W20" s="83"/>
      <c r="X20" s="87">
        <v>341.00000000000006</v>
      </c>
      <c r="Y20" s="83"/>
      <c r="Z20" s="87">
        <v>2</v>
      </c>
      <c r="AA20" s="83"/>
      <c r="AB20" s="87">
        <v>221</v>
      </c>
      <c r="AC20" s="83"/>
      <c r="AD20" s="87">
        <v>16</v>
      </c>
      <c r="AE20" s="83"/>
      <c r="AF20" s="87">
        <v>1</v>
      </c>
      <c r="AG20" s="83"/>
      <c r="AH20" s="87">
        <v>1627.0000000000007</v>
      </c>
      <c r="AI20" s="83"/>
      <c r="AJ20" s="87">
        <v>1993.0000000000011</v>
      </c>
    </row>
    <row r="21" spans="2:36" ht="21.75" customHeight="1" x14ac:dyDescent="0.25">
      <c r="B21" s="17" t="s">
        <v>56</v>
      </c>
      <c r="C21" s="12"/>
      <c r="D21" s="106">
        <f t="shared" si="0"/>
        <v>636</v>
      </c>
      <c r="E21" s="83">
        <v>766</v>
      </c>
      <c r="F21" s="87">
        <v>55</v>
      </c>
      <c r="G21" s="83"/>
      <c r="H21" s="87">
        <v>0</v>
      </c>
      <c r="I21" s="83"/>
      <c r="J21" s="87">
        <v>3</v>
      </c>
      <c r="K21" s="83"/>
      <c r="L21" s="87">
        <v>85</v>
      </c>
      <c r="M21" s="83"/>
      <c r="N21" s="87">
        <v>37</v>
      </c>
      <c r="O21" s="83"/>
      <c r="P21" s="87">
        <v>97</v>
      </c>
      <c r="Q21" s="83"/>
      <c r="R21" s="87">
        <v>4</v>
      </c>
      <c r="S21" s="83"/>
      <c r="T21" s="87">
        <v>120</v>
      </c>
      <c r="U21" s="83"/>
      <c r="V21" s="87">
        <v>0</v>
      </c>
      <c r="W21" s="83"/>
      <c r="X21" s="87">
        <v>3</v>
      </c>
      <c r="Y21" s="83"/>
      <c r="Z21" s="87">
        <v>0</v>
      </c>
      <c r="AA21" s="83"/>
      <c r="AB21" s="87">
        <v>13</v>
      </c>
      <c r="AC21" s="83"/>
      <c r="AD21" s="87">
        <v>0</v>
      </c>
      <c r="AE21" s="83"/>
      <c r="AF21" s="87">
        <v>0</v>
      </c>
      <c r="AG21" s="83"/>
      <c r="AH21" s="87">
        <v>62</v>
      </c>
      <c r="AI21" s="83"/>
      <c r="AJ21" s="87">
        <v>157</v>
      </c>
    </row>
    <row r="22" spans="2:36" ht="21.75" customHeight="1" x14ac:dyDescent="0.25">
      <c r="B22" s="17" t="s">
        <v>57</v>
      </c>
      <c r="C22" s="12"/>
      <c r="D22" s="106">
        <f t="shared" si="0"/>
        <v>22651.000000000004</v>
      </c>
      <c r="E22" s="83">
        <v>25863.999999999989</v>
      </c>
      <c r="F22" s="87">
        <v>874.99999999999943</v>
      </c>
      <c r="G22" s="83"/>
      <c r="H22" s="87">
        <v>262</v>
      </c>
      <c r="I22" s="83"/>
      <c r="J22" s="87">
        <v>16</v>
      </c>
      <c r="K22" s="83"/>
      <c r="L22" s="87">
        <v>2958.9999999999964</v>
      </c>
      <c r="M22" s="83"/>
      <c r="N22" s="87">
        <v>471</v>
      </c>
      <c r="O22" s="83"/>
      <c r="P22" s="87">
        <v>4692.9999999999982</v>
      </c>
      <c r="Q22" s="83"/>
      <c r="R22" s="87">
        <v>41</v>
      </c>
      <c r="S22" s="83"/>
      <c r="T22" s="87">
        <v>4597</v>
      </c>
      <c r="U22" s="83"/>
      <c r="V22" s="87">
        <v>21</v>
      </c>
      <c r="W22" s="83"/>
      <c r="X22" s="87">
        <v>37</v>
      </c>
      <c r="Y22" s="83"/>
      <c r="Z22" s="87">
        <v>1</v>
      </c>
      <c r="AA22" s="83"/>
      <c r="AB22" s="87">
        <v>35</v>
      </c>
      <c r="AC22" s="83"/>
      <c r="AD22" s="87">
        <v>0</v>
      </c>
      <c r="AE22" s="83"/>
      <c r="AF22" s="87">
        <v>0</v>
      </c>
      <c r="AG22" s="83"/>
      <c r="AH22" s="87">
        <v>281</v>
      </c>
      <c r="AI22" s="83"/>
      <c r="AJ22" s="87">
        <v>8362.0000000000091</v>
      </c>
    </row>
    <row r="23" spans="2:36" ht="21.75" customHeight="1" x14ac:dyDescent="0.25">
      <c r="B23" s="17" t="s">
        <v>58</v>
      </c>
      <c r="C23" s="12"/>
      <c r="D23" s="106">
        <f t="shared" si="0"/>
        <v>121881.99999999991</v>
      </c>
      <c r="E23" s="83">
        <v>112235.0000000001</v>
      </c>
      <c r="F23" s="87">
        <v>9987.0000000000018</v>
      </c>
      <c r="G23" s="83"/>
      <c r="H23" s="87">
        <v>358</v>
      </c>
      <c r="I23" s="83"/>
      <c r="J23" s="87">
        <v>59</v>
      </c>
      <c r="K23" s="83"/>
      <c r="L23" s="87">
        <v>13283.999999999984</v>
      </c>
      <c r="M23" s="83"/>
      <c r="N23" s="87">
        <v>6434.0000000000073</v>
      </c>
      <c r="O23" s="83"/>
      <c r="P23" s="87">
        <v>30024.000000000025</v>
      </c>
      <c r="Q23" s="83"/>
      <c r="R23" s="87">
        <v>787.00000000000068</v>
      </c>
      <c r="S23" s="83"/>
      <c r="T23" s="87">
        <v>31458.999999999894</v>
      </c>
      <c r="U23" s="83"/>
      <c r="V23" s="87">
        <v>29</v>
      </c>
      <c r="W23" s="83"/>
      <c r="X23" s="87">
        <v>2273.9999999999991</v>
      </c>
      <c r="Y23" s="83"/>
      <c r="Z23" s="87">
        <v>32</v>
      </c>
      <c r="AA23" s="83"/>
      <c r="AB23" s="87">
        <v>1476.0000000000002</v>
      </c>
      <c r="AC23" s="83"/>
      <c r="AD23" s="87">
        <v>56</v>
      </c>
      <c r="AE23" s="83"/>
      <c r="AF23" s="87">
        <v>57</v>
      </c>
      <c r="AG23" s="83"/>
      <c r="AH23" s="87">
        <v>6888.0000000000009</v>
      </c>
      <c r="AI23" s="83"/>
      <c r="AJ23" s="87">
        <v>18678.000000000004</v>
      </c>
    </row>
    <row r="24" spans="2:36" ht="21.75" customHeight="1" x14ac:dyDescent="0.25">
      <c r="B24" s="17" t="s">
        <v>59</v>
      </c>
      <c r="C24" s="12"/>
      <c r="D24" s="106">
        <f t="shared" si="0"/>
        <v>2291.0000000000005</v>
      </c>
      <c r="E24" s="83">
        <v>3458.9999999999995</v>
      </c>
      <c r="F24" s="87">
        <v>148</v>
      </c>
      <c r="G24" s="83"/>
      <c r="H24" s="87">
        <v>67</v>
      </c>
      <c r="I24" s="83"/>
      <c r="J24" s="87">
        <v>1</v>
      </c>
      <c r="K24" s="83"/>
      <c r="L24" s="87">
        <v>510</v>
      </c>
      <c r="M24" s="83"/>
      <c r="N24" s="87">
        <v>129.00000000000003</v>
      </c>
      <c r="O24" s="83"/>
      <c r="P24" s="87">
        <v>539</v>
      </c>
      <c r="Q24" s="83"/>
      <c r="R24" s="87">
        <v>6</v>
      </c>
      <c r="S24" s="83"/>
      <c r="T24" s="87">
        <v>673.00000000000057</v>
      </c>
      <c r="U24" s="83"/>
      <c r="V24" s="87">
        <v>0</v>
      </c>
      <c r="W24" s="83"/>
      <c r="X24" s="87">
        <v>12</v>
      </c>
      <c r="Y24" s="83"/>
      <c r="Z24" s="87">
        <v>0</v>
      </c>
      <c r="AA24" s="83"/>
      <c r="AB24" s="87">
        <v>9</v>
      </c>
      <c r="AC24" s="83"/>
      <c r="AD24" s="87">
        <v>0</v>
      </c>
      <c r="AE24" s="83"/>
      <c r="AF24" s="87">
        <v>0</v>
      </c>
      <c r="AG24" s="83"/>
      <c r="AH24" s="87">
        <v>92</v>
      </c>
      <c r="AI24" s="83"/>
      <c r="AJ24" s="87">
        <v>105.00000000000004</v>
      </c>
    </row>
    <row r="25" spans="2:36" ht="21.75" customHeight="1" x14ac:dyDescent="0.25">
      <c r="B25" s="17" t="s">
        <v>60</v>
      </c>
      <c r="C25" s="12"/>
      <c r="D25" s="106">
        <f t="shared" si="0"/>
        <v>88142.000000000015</v>
      </c>
      <c r="E25" s="83">
        <v>68418.000000000029</v>
      </c>
      <c r="F25" s="87">
        <v>7117.9999999999945</v>
      </c>
      <c r="G25" s="83"/>
      <c r="H25" s="87">
        <v>95</v>
      </c>
      <c r="I25" s="83"/>
      <c r="J25" s="87">
        <v>23</v>
      </c>
      <c r="K25" s="83"/>
      <c r="L25" s="87">
        <v>6729.0000000000009</v>
      </c>
      <c r="M25" s="83"/>
      <c r="N25" s="87">
        <v>5263.0000000000027</v>
      </c>
      <c r="O25" s="83"/>
      <c r="P25" s="87">
        <v>32523.000000000033</v>
      </c>
      <c r="Q25" s="83"/>
      <c r="R25" s="87">
        <v>257.00000000000006</v>
      </c>
      <c r="S25" s="83"/>
      <c r="T25" s="87">
        <v>16991.999999999975</v>
      </c>
      <c r="U25" s="83"/>
      <c r="V25" s="87">
        <v>12</v>
      </c>
      <c r="W25" s="83"/>
      <c r="X25" s="87">
        <v>492</v>
      </c>
      <c r="Y25" s="83"/>
      <c r="Z25" s="87">
        <v>20</v>
      </c>
      <c r="AA25" s="83"/>
      <c r="AB25" s="87">
        <v>729.00000000000023</v>
      </c>
      <c r="AC25" s="83"/>
      <c r="AD25" s="87">
        <v>8</v>
      </c>
      <c r="AE25" s="83"/>
      <c r="AF25" s="87">
        <v>12</v>
      </c>
      <c r="AG25" s="83"/>
      <c r="AH25" s="87">
        <v>5238.9999999999945</v>
      </c>
      <c r="AI25" s="83"/>
      <c r="AJ25" s="87">
        <v>12630.000000000013</v>
      </c>
    </row>
    <row r="26" spans="2:36" ht="21.75" customHeight="1" x14ac:dyDescent="0.25">
      <c r="B26" s="17" t="s">
        <v>61</v>
      </c>
      <c r="C26" s="12"/>
      <c r="D26" s="106">
        <f t="shared" si="0"/>
        <v>11843.000000000007</v>
      </c>
      <c r="E26" s="83">
        <v>12710.000000000002</v>
      </c>
      <c r="F26" s="87">
        <v>901.99999999999989</v>
      </c>
      <c r="G26" s="83"/>
      <c r="H26" s="87">
        <v>36</v>
      </c>
      <c r="I26" s="83"/>
      <c r="J26" s="87">
        <v>58</v>
      </c>
      <c r="K26" s="83"/>
      <c r="L26" s="87">
        <v>1280.0000000000005</v>
      </c>
      <c r="M26" s="83"/>
      <c r="N26" s="87">
        <v>277</v>
      </c>
      <c r="O26" s="83"/>
      <c r="P26" s="87">
        <v>2774.0000000000005</v>
      </c>
      <c r="Q26" s="83"/>
      <c r="R26" s="87">
        <v>101</v>
      </c>
      <c r="S26" s="83"/>
      <c r="T26" s="87">
        <v>2862.0000000000036</v>
      </c>
      <c r="U26" s="83"/>
      <c r="V26" s="87">
        <v>30</v>
      </c>
      <c r="W26" s="83"/>
      <c r="X26" s="87">
        <v>883</v>
      </c>
      <c r="Y26" s="83"/>
      <c r="Z26" s="87">
        <v>2</v>
      </c>
      <c r="AA26" s="83"/>
      <c r="AB26" s="87">
        <v>4</v>
      </c>
      <c r="AC26" s="83"/>
      <c r="AD26" s="87">
        <v>0</v>
      </c>
      <c r="AE26" s="83"/>
      <c r="AF26" s="87">
        <v>0</v>
      </c>
      <c r="AG26" s="83"/>
      <c r="AH26" s="87">
        <v>188</v>
      </c>
      <c r="AI26" s="83"/>
      <c r="AJ26" s="87">
        <v>2446.0000000000032</v>
      </c>
    </row>
    <row r="27" spans="2:36" ht="21.75" customHeight="1" x14ac:dyDescent="0.25">
      <c r="B27" s="17" t="s">
        <v>62</v>
      </c>
      <c r="C27" s="55"/>
      <c r="D27" s="106">
        <f t="shared" si="0"/>
        <v>67782.999999999956</v>
      </c>
      <c r="E27" s="83">
        <v>50250.000000000029</v>
      </c>
      <c r="F27" s="87">
        <v>3552</v>
      </c>
      <c r="G27" s="83"/>
      <c r="H27" s="87">
        <v>4122.0000000000018</v>
      </c>
      <c r="I27" s="83"/>
      <c r="J27" s="87">
        <v>18</v>
      </c>
      <c r="K27" s="83"/>
      <c r="L27" s="87">
        <v>10121.999999999993</v>
      </c>
      <c r="M27" s="83"/>
      <c r="N27" s="87">
        <v>5882</v>
      </c>
      <c r="O27" s="83"/>
      <c r="P27" s="87">
        <v>14981.999999999987</v>
      </c>
      <c r="Q27" s="83"/>
      <c r="R27" s="87">
        <v>61</v>
      </c>
      <c r="S27" s="83"/>
      <c r="T27" s="87">
        <v>15232.999999999978</v>
      </c>
      <c r="U27" s="83"/>
      <c r="V27" s="87">
        <v>3</v>
      </c>
      <c r="W27" s="83"/>
      <c r="X27" s="87">
        <v>89</v>
      </c>
      <c r="Y27" s="83"/>
      <c r="Z27" s="87">
        <v>8</v>
      </c>
      <c r="AA27" s="83"/>
      <c r="AB27" s="87">
        <v>236.00000000000003</v>
      </c>
      <c r="AC27" s="83"/>
      <c r="AD27" s="87">
        <v>68</v>
      </c>
      <c r="AE27" s="83"/>
      <c r="AF27" s="87">
        <v>184.00000000000003</v>
      </c>
      <c r="AG27" s="83"/>
      <c r="AH27" s="87">
        <v>4847.9999999999973</v>
      </c>
      <c r="AI27" s="83"/>
      <c r="AJ27" s="87">
        <v>8375</v>
      </c>
    </row>
    <row r="28" spans="2:36" ht="21.75" customHeight="1" x14ac:dyDescent="0.25">
      <c r="B28" s="17" t="s">
        <v>63</v>
      </c>
      <c r="C28" s="12"/>
      <c r="D28" s="106">
        <f t="shared" si="0"/>
        <v>11457.999999999995</v>
      </c>
      <c r="E28" s="83">
        <v>8889.0000000000055</v>
      </c>
      <c r="F28" s="87">
        <v>284</v>
      </c>
      <c r="G28" s="83"/>
      <c r="H28" s="87">
        <v>20</v>
      </c>
      <c r="I28" s="83"/>
      <c r="J28" s="87">
        <v>2</v>
      </c>
      <c r="K28" s="83"/>
      <c r="L28" s="87">
        <v>613</v>
      </c>
      <c r="M28" s="83"/>
      <c r="N28" s="87">
        <v>408.00000000000006</v>
      </c>
      <c r="O28" s="83"/>
      <c r="P28" s="87">
        <v>1108.9999999999995</v>
      </c>
      <c r="Q28" s="83"/>
      <c r="R28" s="87">
        <v>25</v>
      </c>
      <c r="S28" s="83"/>
      <c r="T28" s="87">
        <v>1466.0000000000005</v>
      </c>
      <c r="U28" s="83"/>
      <c r="V28" s="87">
        <v>14</v>
      </c>
      <c r="W28" s="83"/>
      <c r="X28" s="87">
        <v>200.00000000000011</v>
      </c>
      <c r="Y28" s="83"/>
      <c r="Z28" s="87">
        <v>0</v>
      </c>
      <c r="AA28" s="83"/>
      <c r="AB28" s="87">
        <v>220</v>
      </c>
      <c r="AC28" s="83"/>
      <c r="AD28" s="87">
        <v>0</v>
      </c>
      <c r="AE28" s="83"/>
      <c r="AF28" s="87">
        <v>14</v>
      </c>
      <c r="AG28" s="83"/>
      <c r="AH28" s="87">
        <v>383</v>
      </c>
      <c r="AI28" s="83"/>
      <c r="AJ28" s="87">
        <v>6699.9999999999945</v>
      </c>
    </row>
    <row r="29" spans="2:36" ht="21.75" customHeight="1" x14ac:dyDescent="0.25">
      <c r="B29" s="17" t="s">
        <v>64</v>
      </c>
      <c r="C29" s="12"/>
      <c r="D29" s="106">
        <f t="shared" si="0"/>
        <v>2295</v>
      </c>
      <c r="E29" s="83">
        <v>2581</v>
      </c>
      <c r="F29" s="87">
        <v>105</v>
      </c>
      <c r="G29" s="83"/>
      <c r="H29" s="87">
        <v>0</v>
      </c>
      <c r="I29" s="83"/>
      <c r="J29" s="87">
        <v>0</v>
      </c>
      <c r="K29" s="83"/>
      <c r="L29" s="87">
        <v>160</v>
      </c>
      <c r="M29" s="83"/>
      <c r="N29" s="87">
        <v>104.00000000000001</v>
      </c>
      <c r="O29" s="83"/>
      <c r="P29" s="87">
        <v>342.00000000000006</v>
      </c>
      <c r="Q29" s="83"/>
      <c r="R29" s="87">
        <v>2</v>
      </c>
      <c r="S29" s="83"/>
      <c r="T29" s="87">
        <v>338.00000000000006</v>
      </c>
      <c r="U29" s="83"/>
      <c r="V29" s="87">
        <v>1</v>
      </c>
      <c r="W29" s="83"/>
      <c r="X29" s="87">
        <v>5</v>
      </c>
      <c r="Y29" s="83"/>
      <c r="Z29" s="87">
        <v>0</v>
      </c>
      <c r="AA29" s="83"/>
      <c r="AB29" s="87">
        <v>6</v>
      </c>
      <c r="AC29" s="83"/>
      <c r="AD29" s="87">
        <v>0</v>
      </c>
      <c r="AE29" s="83"/>
      <c r="AF29" s="87">
        <v>0</v>
      </c>
      <c r="AG29" s="83"/>
      <c r="AH29" s="87">
        <v>108</v>
      </c>
      <c r="AI29" s="83"/>
      <c r="AJ29" s="87">
        <v>1123.9999999999998</v>
      </c>
    </row>
    <row r="30" spans="2:36" ht="21.75" customHeight="1" x14ac:dyDescent="0.25">
      <c r="B30" s="17" t="s">
        <v>65</v>
      </c>
      <c r="C30" s="12"/>
      <c r="D30" s="106">
        <f t="shared" si="0"/>
        <v>6575</v>
      </c>
      <c r="E30" s="83">
        <v>6435</v>
      </c>
      <c r="F30" s="87">
        <v>974</v>
      </c>
      <c r="G30" s="83"/>
      <c r="H30" s="87">
        <v>2</v>
      </c>
      <c r="I30" s="83"/>
      <c r="J30" s="87">
        <v>18</v>
      </c>
      <c r="K30" s="83"/>
      <c r="L30" s="87">
        <v>802.00000000000011</v>
      </c>
      <c r="M30" s="83"/>
      <c r="N30" s="87">
        <v>194</v>
      </c>
      <c r="O30" s="83"/>
      <c r="P30" s="87">
        <v>1733</v>
      </c>
      <c r="Q30" s="83"/>
      <c r="R30" s="87">
        <v>593</v>
      </c>
      <c r="S30" s="83"/>
      <c r="T30" s="87">
        <v>1183.9999999999998</v>
      </c>
      <c r="U30" s="83"/>
      <c r="V30" s="87">
        <v>3</v>
      </c>
      <c r="W30" s="83"/>
      <c r="X30" s="87">
        <v>12</v>
      </c>
      <c r="Y30" s="83"/>
      <c r="Z30" s="87">
        <v>0</v>
      </c>
      <c r="AA30" s="83"/>
      <c r="AB30" s="87">
        <v>12</v>
      </c>
      <c r="AC30" s="83"/>
      <c r="AD30" s="87">
        <v>1</v>
      </c>
      <c r="AE30" s="83"/>
      <c r="AF30" s="87">
        <v>1</v>
      </c>
      <c r="AG30" s="83"/>
      <c r="AH30" s="87">
        <v>282.00000000000006</v>
      </c>
      <c r="AI30" s="83"/>
      <c r="AJ30" s="87">
        <v>763.99999999999966</v>
      </c>
    </row>
    <row r="31" spans="2:36" ht="3.75" customHeight="1" x14ac:dyDescent="0.25">
      <c r="B31" s="22"/>
      <c r="C31" s="56"/>
      <c r="D31" s="32"/>
      <c r="E31" s="56">
        <v>0</v>
      </c>
      <c r="F31" s="32"/>
      <c r="G31" s="35"/>
      <c r="H31" s="32"/>
      <c r="I31" s="35"/>
      <c r="J31" s="32"/>
      <c r="K31" s="35"/>
      <c r="L31" s="32"/>
      <c r="M31" s="35"/>
      <c r="N31" s="32"/>
      <c r="O31" s="35"/>
      <c r="P31" s="32"/>
      <c r="Q31" s="35"/>
      <c r="R31" s="32"/>
      <c r="S31" s="35"/>
      <c r="T31" s="32"/>
      <c r="U31" s="35"/>
      <c r="V31" s="32"/>
      <c r="W31" s="35"/>
      <c r="X31" s="32"/>
      <c r="Y31" s="35"/>
      <c r="Z31" s="32"/>
      <c r="AA31" s="35"/>
      <c r="AB31" s="32"/>
      <c r="AC31" s="35"/>
      <c r="AD31" s="32"/>
      <c r="AE31" s="35"/>
      <c r="AF31" s="32"/>
      <c r="AG31" s="35"/>
      <c r="AH31" s="32"/>
      <c r="AI31" s="35"/>
      <c r="AJ31" s="32"/>
    </row>
    <row r="32" spans="2:36" x14ac:dyDescent="0.25">
      <c r="C32" s="9"/>
      <c r="E32" s="9">
        <v>0</v>
      </c>
      <c r="G32" s="11"/>
      <c r="I32" s="11"/>
      <c r="K32" s="11"/>
      <c r="M32" s="11"/>
      <c r="O32" s="11"/>
      <c r="Q32" s="11"/>
      <c r="S32" s="11"/>
      <c r="U32" s="11"/>
      <c r="W32" s="11"/>
      <c r="Y32" s="11"/>
      <c r="AA32" s="11"/>
      <c r="AC32" s="11"/>
      <c r="AE32" s="11"/>
      <c r="AG32" s="11"/>
      <c r="AI32" s="11"/>
    </row>
    <row r="33" spans="3:35" x14ac:dyDescent="0.25">
      <c r="C33" s="9"/>
      <c r="E33" s="9">
        <v>0</v>
      </c>
      <c r="G33" s="9"/>
      <c r="I33" s="9"/>
      <c r="K33" s="9"/>
      <c r="M33" s="9"/>
      <c r="O33" s="9"/>
      <c r="Q33" s="9"/>
      <c r="S33" s="9"/>
      <c r="U33" s="9"/>
      <c r="W33" s="9"/>
      <c r="Y33" s="9"/>
      <c r="AA33" s="9"/>
      <c r="AC33" s="9"/>
      <c r="AE33" s="9"/>
      <c r="AG33" s="9"/>
      <c r="AI33" s="9"/>
    </row>
    <row r="34" spans="3:35" x14ac:dyDescent="0.25">
      <c r="C34" s="9"/>
      <c r="E34" s="9"/>
      <c r="G34" s="11"/>
      <c r="I34" s="11"/>
      <c r="K34" s="11"/>
      <c r="M34" s="11"/>
      <c r="O34" s="11"/>
      <c r="Q34" s="11"/>
      <c r="S34" s="11"/>
      <c r="U34" s="11"/>
      <c r="W34" s="11"/>
      <c r="Y34" s="11"/>
      <c r="AA34" s="11"/>
      <c r="AC34" s="11"/>
      <c r="AE34" s="11"/>
      <c r="AG34" s="11"/>
      <c r="AI34" s="11"/>
    </row>
    <row r="35" spans="3:35" x14ac:dyDescent="0.25">
      <c r="C35" s="9"/>
      <c r="E35" s="9"/>
      <c r="G35" s="9"/>
      <c r="I35" s="9"/>
      <c r="K35" s="9"/>
      <c r="M35" s="9"/>
      <c r="O35" s="9"/>
      <c r="Q35" s="9"/>
      <c r="S35" s="9"/>
      <c r="U35" s="9"/>
      <c r="W35" s="9"/>
      <c r="Y35" s="9"/>
      <c r="AA35" s="9"/>
      <c r="AC35" s="9"/>
      <c r="AE35" s="9"/>
      <c r="AG35" s="9"/>
      <c r="AI35" s="9"/>
    </row>
    <row r="36" spans="3:35" x14ac:dyDescent="0.25">
      <c r="C36" s="12"/>
      <c r="E36" s="12"/>
      <c r="G36" s="12"/>
      <c r="I36" s="12"/>
      <c r="K36" s="12"/>
      <c r="M36" s="12"/>
      <c r="O36" s="12"/>
      <c r="Q36" s="12"/>
      <c r="S36" s="12"/>
      <c r="U36" s="12"/>
      <c r="W36" s="12"/>
      <c r="Y36" s="12"/>
      <c r="AA36" s="12"/>
      <c r="AC36" s="12"/>
      <c r="AE36" s="12"/>
      <c r="AG36" s="12"/>
      <c r="AI36" s="12"/>
    </row>
    <row r="37" spans="3:35" x14ac:dyDescent="0.25">
      <c r="C37" s="12"/>
      <c r="E37" s="12"/>
      <c r="G37" s="12"/>
      <c r="I37" s="12"/>
      <c r="K37" s="12"/>
      <c r="M37" s="12"/>
      <c r="O37" s="12"/>
      <c r="Q37" s="12"/>
      <c r="S37" s="12"/>
      <c r="U37" s="12"/>
      <c r="W37" s="12"/>
      <c r="Y37" s="12"/>
      <c r="AA37" s="12"/>
      <c r="AC37" s="12"/>
      <c r="AE37" s="12"/>
      <c r="AG37" s="12"/>
      <c r="AI37" s="12"/>
    </row>
    <row r="38" spans="3:35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  <c r="W38" s="12"/>
      <c r="Y38" s="12"/>
      <c r="AA38" s="12"/>
      <c r="AC38" s="12"/>
      <c r="AE38" s="12"/>
      <c r="AG38" s="12"/>
      <c r="AI38" s="12"/>
    </row>
    <row r="39" spans="3:35" x14ac:dyDescent="0.25">
      <c r="C39" s="12"/>
      <c r="E39" s="12"/>
      <c r="G39" s="13"/>
      <c r="I39" s="13"/>
      <c r="K39" s="13"/>
      <c r="M39" s="13"/>
      <c r="O39" s="13"/>
      <c r="Q39" s="13"/>
      <c r="S39" s="13"/>
      <c r="U39" s="13"/>
      <c r="W39" s="13"/>
      <c r="Y39" s="13"/>
      <c r="AA39" s="13"/>
      <c r="AC39" s="13"/>
      <c r="AE39" s="13"/>
      <c r="AG39" s="13"/>
      <c r="AI39" s="13"/>
    </row>
    <row r="40" spans="3:35" x14ac:dyDescent="0.25">
      <c r="C40" s="12"/>
      <c r="E40" s="12"/>
      <c r="G40" s="13"/>
      <c r="I40" s="13"/>
      <c r="K40" s="13"/>
      <c r="M40" s="13"/>
      <c r="O40" s="13"/>
      <c r="Q40" s="13"/>
      <c r="S40" s="13"/>
      <c r="U40" s="13"/>
      <c r="W40" s="13"/>
      <c r="Y40" s="13"/>
      <c r="AA40" s="13"/>
      <c r="AC40" s="13"/>
      <c r="AE40" s="13"/>
      <c r="AG40" s="13"/>
      <c r="AI40" s="13"/>
    </row>
    <row r="41" spans="3:35" x14ac:dyDescent="0.25">
      <c r="C41" s="12"/>
      <c r="E41" s="12"/>
      <c r="G41" s="13"/>
      <c r="I41" s="13"/>
      <c r="K41" s="13"/>
      <c r="M41" s="13"/>
      <c r="O41" s="13"/>
      <c r="Q41" s="13"/>
      <c r="S41" s="13"/>
      <c r="U41" s="13"/>
      <c r="W41" s="13"/>
      <c r="Y41" s="13"/>
      <c r="AA41" s="13"/>
      <c r="AC41" s="13"/>
      <c r="AE41" s="13"/>
      <c r="AG41" s="13"/>
      <c r="AI41" s="13"/>
    </row>
    <row r="42" spans="3:35" x14ac:dyDescent="0.25">
      <c r="C42" s="12"/>
      <c r="E42" s="12"/>
      <c r="G42" s="13"/>
      <c r="I42" s="13"/>
      <c r="K42" s="13"/>
      <c r="M42" s="13"/>
      <c r="O42" s="13"/>
      <c r="Q42" s="13"/>
      <c r="S42" s="13"/>
      <c r="U42" s="13"/>
      <c r="W42" s="13"/>
      <c r="Y42" s="13"/>
      <c r="AA42" s="13"/>
      <c r="AC42" s="13"/>
      <c r="AE42" s="13"/>
      <c r="AG42" s="13"/>
      <c r="AI42" s="13"/>
    </row>
    <row r="43" spans="3:35" x14ac:dyDescent="0.25">
      <c r="C43" s="12"/>
      <c r="E43" s="12"/>
      <c r="G43" s="12"/>
      <c r="I43" s="12"/>
      <c r="K43" s="12"/>
      <c r="M43" s="12"/>
      <c r="O43" s="12"/>
      <c r="Q43" s="12"/>
      <c r="S43" s="12"/>
      <c r="U43" s="12"/>
      <c r="W43" s="12"/>
      <c r="Y43" s="12"/>
      <c r="AA43" s="12"/>
      <c r="AC43" s="12"/>
      <c r="AE43" s="12"/>
      <c r="AG43" s="12"/>
      <c r="AI43" s="12"/>
    </row>
    <row r="44" spans="3:35" x14ac:dyDescent="0.25">
      <c r="C44" s="12"/>
      <c r="E44" s="12"/>
      <c r="G44" s="13"/>
      <c r="I44" s="13"/>
      <c r="K44" s="13"/>
      <c r="M44" s="13"/>
      <c r="O44" s="13"/>
      <c r="Q44" s="13"/>
      <c r="S44" s="13"/>
      <c r="U44" s="13"/>
      <c r="W44" s="13"/>
      <c r="Y44" s="13"/>
      <c r="AA44" s="13"/>
      <c r="AC44" s="13"/>
      <c r="AE44" s="13"/>
      <c r="AG44" s="13"/>
      <c r="AI44" s="13"/>
    </row>
    <row r="45" spans="3:35" x14ac:dyDescent="0.25">
      <c r="C45" s="12"/>
      <c r="E45" s="12"/>
      <c r="G45" s="13"/>
      <c r="I45" s="13"/>
      <c r="K45" s="13"/>
      <c r="M45" s="13"/>
      <c r="O45" s="13"/>
      <c r="Q45" s="13"/>
      <c r="S45" s="13"/>
      <c r="U45" s="13"/>
      <c r="W45" s="13"/>
      <c r="Y45" s="13"/>
      <c r="AA45" s="13"/>
      <c r="AC45" s="13"/>
      <c r="AE45" s="13"/>
      <c r="AG45" s="13"/>
      <c r="AI45" s="13"/>
    </row>
    <row r="46" spans="3:35" x14ac:dyDescent="0.25">
      <c r="C46" s="12"/>
      <c r="E46" s="12"/>
      <c r="G46" s="13"/>
      <c r="I46" s="13"/>
      <c r="K46" s="13"/>
      <c r="M46" s="13"/>
      <c r="O46" s="13"/>
      <c r="Q46" s="13"/>
      <c r="S46" s="13"/>
      <c r="U46" s="13"/>
      <c r="W46" s="13"/>
      <c r="Y46" s="13"/>
      <c r="AA46" s="13"/>
      <c r="AC46" s="13"/>
      <c r="AE46" s="13"/>
      <c r="AG46" s="13"/>
      <c r="AI46" s="13"/>
    </row>
    <row r="48" spans="3:35" x14ac:dyDescent="0.2">
      <c r="C48" s="19"/>
      <c r="E48" s="19"/>
      <c r="G48" s="2"/>
      <c r="I48" s="2"/>
      <c r="K48" s="2"/>
      <c r="M48" s="2"/>
      <c r="O48" s="2"/>
      <c r="Q48" s="2"/>
      <c r="S48" s="2"/>
      <c r="U48" s="2"/>
      <c r="W48" s="2"/>
      <c r="Y48" s="2"/>
      <c r="AA48" s="2"/>
      <c r="AC48" s="2"/>
      <c r="AE48" s="2"/>
      <c r="AG48" s="2"/>
      <c r="AI48" s="2"/>
    </row>
    <row r="49" spans="3:35" x14ac:dyDescent="0.2">
      <c r="C49" s="20"/>
      <c r="E49" s="20"/>
      <c r="G49" s="4"/>
      <c r="I49" s="4"/>
      <c r="K49" s="4"/>
      <c r="M49" s="4"/>
      <c r="O49" s="4"/>
      <c r="Q49" s="4"/>
      <c r="S49" s="4"/>
      <c r="U49" s="4"/>
      <c r="W49" s="4"/>
      <c r="Y49" s="4"/>
      <c r="AA49" s="4"/>
      <c r="AC49" s="4"/>
      <c r="AE49" s="4"/>
      <c r="AG49" s="4"/>
      <c r="AI49" s="4"/>
    </row>
    <row r="50" spans="3:35" x14ac:dyDescent="0.2">
      <c r="C50" s="20"/>
      <c r="E50" s="20"/>
      <c r="G50" s="4"/>
      <c r="I50" s="4"/>
      <c r="K50" s="4"/>
      <c r="M50" s="4"/>
      <c r="O50" s="4"/>
      <c r="Q50" s="4"/>
      <c r="S50" s="4"/>
      <c r="U50" s="4"/>
      <c r="W50" s="4"/>
      <c r="Y50" s="4"/>
      <c r="AA50" s="4"/>
      <c r="AC50" s="4"/>
      <c r="AE50" s="4"/>
      <c r="AG50" s="4"/>
      <c r="AI50" s="4"/>
    </row>
  </sheetData>
  <mergeCells count="5">
    <mergeCell ref="B3:AJ3"/>
    <mergeCell ref="B5:AJ5"/>
    <mergeCell ref="B6:AJ6"/>
    <mergeCell ref="B8:B10"/>
    <mergeCell ref="D8:AJ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W52"/>
  <sheetViews>
    <sheetView workbookViewId="0">
      <selection activeCell="W6" sqref="W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8.85546875" style="28" bestFit="1" customWidth="1"/>
    <col min="6" max="6" width="0.85546875" style="28" customWidth="1"/>
    <col min="7" max="7" width="8.5703125" style="28" customWidth="1"/>
    <col min="8" max="8" width="0.85546875" style="28" customWidth="1"/>
    <col min="9" max="9" width="7" style="28" customWidth="1"/>
    <col min="10" max="10" width="0.85546875" style="28" customWidth="1"/>
    <col min="11" max="11" width="8.140625" style="28" customWidth="1"/>
    <col min="12" max="12" width="0.85546875" style="28" customWidth="1"/>
    <col min="13" max="13" width="9.28515625" style="28" customWidth="1"/>
    <col min="14" max="14" width="0.85546875" style="28" customWidth="1"/>
    <col min="15" max="15" width="11.7109375" style="28" bestFit="1" customWidth="1"/>
    <col min="16" max="16" width="0.85546875" style="29" customWidth="1"/>
    <col min="17" max="17" width="8.85546875" style="28" customWidth="1"/>
    <col min="18" max="18" width="0.85546875" style="28" customWidth="1"/>
    <col min="19" max="19" width="9.28515625" style="28" customWidth="1"/>
    <col min="20" max="20" width="0.85546875" style="28" customWidth="1"/>
    <col min="21" max="21" width="10.42578125" style="28" customWidth="1"/>
    <col min="22" max="22" width="0.85546875" style="28" customWidth="1"/>
    <col min="23" max="23" width="11.7109375" style="28" customWidth="1"/>
    <col min="24" max="24" width="3.42578125" style="28" customWidth="1"/>
    <col min="25" max="16384" width="9.140625" style="28"/>
  </cols>
  <sheetData>
    <row r="2" spans="2:23" ht="15" x14ac:dyDescent="0.25">
      <c r="C2" s="27"/>
      <c r="E2" s="27"/>
      <c r="G2" s="27"/>
      <c r="W2" s="27" t="s">
        <v>300</v>
      </c>
    </row>
    <row r="3" spans="2:23" ht="39" customHeight="1" x14ac:dyDescent="0.25">
      <c r="B3" s="178" t="s">
        <v>386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2:23" ht="3.75" customHeight="1" x14ac:dyDescent="0.25"/>
    <row r="5" spans="2:23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</row>
    <row r="6" spans="2:23" ht="15" customHeight="1" x14ac:dyDescent="0.25">
      <c r="B6" s="179" t="s">
        <v>45</v>
      </c>
      <c r="C6" s="179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57"/>
      <c r="R6" s="57"/>
      <c r="S6" s="57"/>
      <c r="T6" s="57"/>
      <c r="U6" s="57"/>
      <c r="V6" s="57"/>
      <c r="W6" s="64" t="s">
        <v>20</v>
      </c>
    </row>
    <row r="7" spans="2:2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</row>
    <row r="8" spans="2:23" ht="15.75" customHeight="1" x14ac:dyDescent="0.2">
      <c r="B8" s="186" t="s">
        <v>43</v>
      </c>
      <c r="C8" s="186"/>
      <c r="D8" s="54"/>
      <c r="E8" s="187" t="s">
        <v>345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53"/>
      <c r="Q8" s="187" t="s">
        <v>348</v>
      </c>
      <c r="R8" s="187"/>
      <c r="S8" s="187"/>
      <c r="T8" s="187"/>
      <c r="U8" s="187"/>
      <c r="V8" s="187"/>
      <c r="W8" s="187"/>
    </row>
    <row r="9" spans="2:23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23" s="31" customFormat="1" ht="14.25" customHeight="1" x14ac:dyDescent="0.2">
      <c r="B10" s="186"/>
      <c r="C10" s="186"/>
      <c r="D10" s="54"/>
      <c r="E10" s="191" t="s">
        <v>20</v>
      </c>
      <c r="F10" s="66"/>
      <c r="G10" s="192" t="s">
        <v>349</v>
      </c>
      <c r="H10" s="66"/>
      <c r="I10" s="191" t="s">
        <v>350</v>
      </c>
      <c r="J10" s="191"/>
      <c r="K10" s="191"/>
      <c r="L10" s="191"/>
      <c r="M10" s="191"/>
      <c r="N10" s="191"/>
      <c r="O10" s="191"/>
      <c r="P10" s="26"/>
      <c r="Q10" s="191" t="s">
        <v>350</v>
      </c>
      <c r="R10" s="191"/>
      <c r="S10" s="191"/>
      <c r="T10" s="191"/>
      <c r="U10" s="191"/>
      <c r="V10" s="191"/>
      <c r="W10" s="191"/>
    </row>
    <row r="11" spans="2:23" s="29" customFormat="1" ht="3.75" customHeight="1" x14ac:dyDescent="0.2">
      <c r="B11" s="186"/>
      <c r="C11" s="186"/>
      <c r="D11" s="54"/>
      <c r="E11" s="191"/>
      <c r="F11" s="60"/>
      <c r="G11" s="192"/>
      <c r="H11" s="60"/>
      <c r="I11" s="67"/>
      <c r="J11" s="60"/>
      <c r="K11" s="67"/>
      <c r="L11" s="60"/>
      <c r="M11" s="67"/>
      <c r="N11" s="60"/>
      <c r="O11" s="67"/>
      <c r="P11" s="49"/>
      <c r="Q11" s="73"/>
      <c r="R11" s="60"/>
      <c r="S11" s="67"/>
      <c r="T11" s="60"/>
      <c r="U11" s="67"/>
      <c r="V11" s="60"/>
      <c r="W11" s="67"/>
    </row>
    <row r="12" spans="2:23" s="31" customFormat="1" ht="22.5" customHeight="1" x14ac:dyDescent="0.2">
      <c r="B12" s="186"/>
      <c r="C12" s="186"/>
      <c r="D12" s="54"/>
      <c r="E12" s="191"/>
      <c r="F12" s="66"/>
      <c r="G12" s="192"/>
      <c r="H12" s="66"/>
      <c r="I12" s="38" t="s">
        <v>367</v>
      </c>
      <c r="J12" s="66"/>
      <c r="K12" s="38" t="s">
        <v>346</v>
      </c>
      <c r="L12" s="66"/>
      <c r="M12" s="38" t="s">
        <v>347</v>
      </c>
      <c r="N12" s="66"/>
      <c r="O12" s="38" t="s">
        <v>352</v>
      </c>
      <c r="P12" s="26"/>
      <c r="Q12" s="38" t="s">
        <v>367</v>
      </c>
      <c r="R12" s="66"/>
      <c r="S12" s="38" t="s">
        <v>346</v>
      </c>
      <c r="T12" s="66"/>
      <c r="U12" s="38" t="s">
        <v>347</v>
      </c>
      <c r="V12" s="66"/>
      <c r="W12" s="38" t="s">
        <v>352</v>
      </c>
    </row>
    <row r="13" spans="2:23" ht="3.75" customHeight="1" x14ac:dyDescent="0.25">
      <c r="B13" s="32"/>
      <c r="C13" s="32"/>
      <c r="D13" s="42"/>
      <c r="E13" s="42"/>
      <c r="F13" s="32"/>
      <c r="G13" s="42"/>
      <c r="H13" s="32"/>
      <c r="I13" s="42"/>
      <c r="J13" s="32"/>
      <c r="K13" s="42"/>
      <c r="L13" s="32"/>
      <c r="M13" s="42"/>
      <c r="N13" s="32"/>
      <c r="O13" s="42"/>
      <c r="P13" s="42"/>
      <c r="Q13" s="42"/>
      <c r="R13" s="32"/>
      <c r="S13" s="42"/>
      <c r="T13" s="32"/>
      <c r="U13" s="42"/>
      <c r="V13" s="32"/>
      <c r="W13" s="42"/>
    </row>
    <row r="14" spans="2:23" ht="20.25" customHeight="1" x14ac:dyDescent="0.25">
      <c r="C14" s="5" t="s">
        <v>20</v>
      </c>
      <c r="D14" s="43"/>
      <c r="E14" s="85">
        <f>+G14+I14</f>
        <v>99622.999999999927</v>
      </c>
      <c r="F14" s="79"/>
      <c r="G14" s="85">
        <v>28037.000000000127</v>
      </c>
      <c r="H14" s="79"/>
      <c r="I14" s="85">
        <v>71585.999999999796</v>
      </c>
      <c r="J14" s="79"/>
      <c r="K14" s="85">
        <v>7005.9999999999909</v>
      </c>
      <c r="L14" s="79"/>
      <c r="M14" s="85">
        <v>46242.999999999985</v>
      </c>
      <c r="N14" s="79"/>
      <c r="O14" s="85">
        <v>18336.999999999913</v>
      </c>
      <c r="P14" s="79"/>
      <c r="Q14" s="85">
        <v>2057002.9999999942</v>
      </c>
      <c r="R14" s="79"/>
      <c r="S14" s="85">
        <v>14257.999999999904</v>
      </c>
      <c r="T14" s="79"/>
      <c r="U14" s="85">
        <v>602533.99999999977</v>
      </c>
      <c r="V14" s="79"/>
      <c r="W14" s="85">
        <v>1440211.0000000014</v>
      </c>
    </row>
    <row r="15" spans="2:23" ht="20.25" customHeight="1" x14ac:dyDescent="0.25">
      <c r="B15" s="8" t="s">
        <v>21</v>
      </c>
      <c r="C15" s="9" t="s">
        <v>27</v>
      </c>
      <c r="D15" s="9"/>
      <c r="E15" s="85">
        <f t="shared" ref="E15:E34" si="0">+G15+I15</f>
        <v>1735.9999999999998</v>
      </c>
      <c r="F15" s="83"/>
      <c r="G15" s="86">
        <v>270</v>
      </c>
      <c r="H15" s="83"/>
      <c r="I15" s="85">
        <v>1465.9999999999998</v>
      </c>
      <c r="J15" s="83"/>
      <c r="K15" s="86">
        <v>125</v>
      </c>
      <c r="L15" s="83"/>
      <c r="M15" s="86">
        <v>884.99999999999966</v>
      </c>
      <c r="N15" s="83"/>
      <c r="O15" s="86">
        <v>456.0000000000004</v>
      </c>
      <c r="P15" s="83"/>
      <c r="Q15" s="85">
        <v>49768.000000000007</v>
      </c>
      <c r="R15" s="83"/>
      <c r="S15" s="86">
        <v>238.00000000000023</v>
      </c>
      <c r="T15" s="83"/>
      <c r="U15" s="86">
        <v>12193.999999999984</v>
      </c>
      <c r="V15" s="83"/>
      <c r="W15" s="86">
        <v>37336.000000000036</v>
      </c>
    </row>
    <row r="16" spans="2:23" ht="20.25" customHeight="1" x14ac:dyDescent="0.25">
      <c r="B16" s="10" t="s">
        <v>0</v>
      </c>
      <c r="C16" s="11" t="s">
        <v>22</v>
      </c>
      <c r="D16" s="9"/>
      <c r="E16" s="85">
        <f t="shared" si="0"/>
        <v>595.99999999999977</v>
      </c>
      <c r="F16" s="83"/>
      <c r="G16" s="86">
        <v>95</v>
      </c>
      <c r="H16" s="83"/>
      <c r="I16" s="85">
        <v>500.99999999999972</v>
      </c>
      <c r="J16" s="83"/>
      <c r="K16" s="86">
        <v>30.000000000000004</v>
      </c>
      <c r="L16" s="83"/>
      <c r="M16" s="86">
        <v>323.00000000000006</v>
      </c>
      <c r="N16" s="83"/>
      <c r="O16" s="86">
        <v>148</v>
      </c>
      <c r="P16" s="83"/>
      <c r="Q16" s="85">
        <v>18379.999999999996</v>
      </c>
      <c r="R16" s="83"/>
      <c r="S16" s="86">
        <v>70.000000000000057</v>
      </c>
      <c r="T16" s="83"/>
      <c r="U16" s="86">
        <v>4749.0000000000045</v>
      </c>
      <c r="V16" s="83"/>
      <c r="W16" s="86">
        <v>13561</v>
      </c>
    </row>
    <row r="17" spans="2:23" ht="20.25" customHeight="1" x14ac:dyDescent="0.25">
      <c r="B17" s="10" t="s">
        <v>1</v>
      </c>
      <c r="C17" s="11" t="s">
        <v>23</v>
      </c>
      <c r="D17" s="9"/>
      <c r="E17" s="85">
        <f t="shared" si="0"/>
        <v>35066.000000000029</v>
      </c>
      <c r="F17" s="83"/>
      <c r="G17" s="86">
        <v>10279.999999999996</v>
      </c>
      <c r="H17" s="83"/>
      <c r="I17" s="85">
        <v>24786.000000000029</v>
      </c>
      <c r="J17" s="83"/>
      <c r="K17" s="86">
        <v>2725.0000000000036</v>
      </c>
      <c r="L17" s="83"/>
      <c r="M17" s="86">
        <v>16576.99999999996</v>
      </c>
      <c r="N17" s="83"/>
      <c r="O17" s="86">
        <v>5484.0000000000045</v>
      </c>
      <c r="P17" s="83"/>
      <c r="Q17" s="85">
        <v>621678.99999999988</v>
      </c>
      <c r="R17" s="83"/>
      <c r="S17" s="86">
        <v>5587.9999999999955</v>
      </c>
      <c r="T17" s="83"/>
      <c r="U17" s="86">
        <v>210555.00000000023</v>
      </c>
      <c r="V17" s="83"/>
      <c r="W17" s="86">
        <v>405535.99999999913</v>
      </c>
    </row>
    <row r="18" spans="2:23" ht="20.25" customHeight="1" x14ac:dyDescent="0.25">
      <c r="B18" s="8" t="s">
        <v>2</v>
      </c>
      <c r="C18" s="9" t="s">
        <v>30</v>
      </c>
      <c r="D18" s="9"/>
      <c r="E18" s="85">
        <f t="shared" si="0"/>
        <v>85</v>
      </c>
      <c r="F18" s="83"/>
      <c r="G18" s="86">
        <v>17</v>
      </c>
      <c r="H18" s="83"/>
      <c r="I18" s="85">
        <v>68</v>
      </c>
      <c r="J18" s="83"/>
      <c r="K18" s="86">
        <v>4</v>
      </c>
      <c r="L18" s="83"/>
      <c r="M18" s="86">
        <v>39</v>
      </c>
      <c r="N18" s="83"/>
      <c r="O18" s="86">
        <v>25</v>
      </c>
      <c r="P18" s="83"/>
      <c r="Q18" s="85">
        <v>2663.0000000000005</v>
      </c>
      <c r="R18" s="83"/>
      <c r="S18" s="86">
        <v>9.0000000000000036</v>
      </c>
      <c r="T18" s="83"/>
      <c r="U18" s="86">
        <v>609.00000000000011</v>
      </c>
      <c r="V18" s="83"/>
      <c r="W18" s="86">
        <v>2044.9999999999998</v>
      </c>
    </row>
    <row r="19" spans="2:23" ht="20.25" customHeight="1" x14ac:dyDescent="0.25">
      <c r="B19" s="10" t="s">
        <v>3</v>
      </c>
      <c r="C19" s="11" t="s">
        <v>28</v>
      </c>
      <c r="D19" s="9"/>
      <c r="E19" s="85">
        <f t="shared" si="0"/>
        <v>2184.9999999999986</v>
      </c>
      <c r="F19" s="83"/>
      <c r="G19" s="86">
        <v>536.99999999999977</v>
      </c>
      <c r="H19" s="83"/>
      <c r="I19" s="85">
        <v>1647.9999999999989</v>
      </c>
      <c r="J19" s="83"/>
      <c r="K19" s="86">
        <v>157</v>
      </c>
      <c r="L19" s="83"/>
      <c r="M19" s="86">
        <v>1100.0000000000009</v>
      </c>
      <c r="N19" s="83"/>
      <c r="O19" s="86">
        <v>391</v>
      </c>
      <c r="P19" s="83"/>
      <c r="Q19" s="85">
        <v>46099.000000000007</v>
      </c>
      <c r="R19" s="83"/>
      <c r="S19" s="86">
        <v>333.00000000000017</v>
      </c>
      <c r="T19" s="83"/>
      <c r="U19" s="86">
        <v>14307.999999999987</v>
      </c>
      <c r="V19" s="83"/>
      <c r="W19" s="86">
        <v>31457.999999999993</v>
      </c>
    </row>
    <row r="20" spans="2:23" ht="20.25" customHeight="1" x14ac:dyDescent="0.25">
      <c r="B20" s="8" t="s">
        <v>4</v>
      </c>
      <c r="C20" s="9" t="s">
        <v>24</v>
      </c>
      <c r="D20" s="9"/>
      <c r="E20" s="85">
        <f t="shared" si="0"/>
        <v>10495.999999999996</v>
      </c>
      <c r="F20" s="83"/>
      <c r="G20" s="86">
        <v>2713.9999999999945</v>
      </c>
      <c r="H20" s="83"/>
      <c r="I20" s="85">
        <v>7782.0000000000018</v>
      </c>
      <c r="J20" s="83"/>
      <c r="K20" s="86">
        <v>528.00000000000011</v>
      </c>
      <c r="L20" s="83"/>
      <c r="M20" s="86">
        <v>4583.9999999999982</v>
      </c>
      <c r="N20" s="83"/>
      <c r="O20" s="86">
        <v>2670.0000000000036</v>
      </c>
      <c r="P20" s="83"/>
      <c r="Q20" s="85">
        <v>290332.99999999971</v>
      </c>
      <c r="R20" s="83"/>
      <c r="S20" s="86">
        <v>1049.0000000000014</v>
      </c>
      <c r="T20" s="83"/>
      <c r="U20" s="86">
        <v>64028.999999999927</v>
      </c>
      <c r="V20" s="83"/>
      <c r="W20" s="86">
        <v>225254.99999999965</v>
      </c>
    </row>
    <row r="21" spans="2:23" ht="20.25" customHeight="1" x14ac:dyDescent="0.25">
      <c r="B21" s="8" t="s">
        <v>5</v>
      </c>
      <c r="C21" s="12" t="s">
        <v>176</v>
      </c>
      <c r="D21" s="12"/>
      <c r="E21" s="85">
        <f t="shared" si="0"/>
        <v>14853.000000000011</v>
      </c>
      <c r="F21" s="83"/>
      <c r="G21" s="86">
        <v>3835.9999999999995</v>
      </c>
      <c r="H21" s="83"/>
      <c r="I21" s="85">
        <v>11017.000000000011</v>
      </c>
      <c r="J21" s="83"/>
      <c r="K21" s="86">
        <v>1256.9999999999995</v>
      </c>
      <c r="L21" s="83"/>
      <c r="M21" s="86">
        <v>7358.0000000000027</v>
      </c>
      <c r="N21" s="83"/>
      <c r="O21" s="86">
        <v>2401.9999999999923</v>
      </c>
      <c r="P21" s="83"/>
      <c r="Q21" s="85">
        <v>281289.00000000006</v>
      </c>
      <c r="R21" s="83"/>
      <c r="S21" s="86">
        <v>2642.9999999999886</v>
      </c>
      <c r="T21" s="83"/>
      <c r="U21" s="86">
        <v>90868.000000000306</v>
      </c>
      <c r="V21" s="83"/>
      <c r="W21" s="86">
        <v>187777.99999999886</v>
      </c>
    </row>
    <row r="22" spans="2:23" ht="20.25" customHeight="1" x14ac:dyDescent="0.25">
      <c r="B22" s="8" t="s">
        <v>6</v>
      </c>
      <c r="C22" s="12" t="s">
        <v>25</v>
      </c>
      <c r="D22" s="12"/>
      <c r="E22" s="85">
        <f t="shared" si="0"/>
        <v>7402.9999999999991</v>
      </c>
      <c r="F22" s="83"/>
      <c r="G22" s="86">
        <v>1502.0000000000007</v>
      </c>
      <c r="H22" s="83"/>
      <c r="I22" s="85">
        <v>5900.9999999999982</v>
      </c>
      <c r="J22" s="83"/>
      <c r="K22" s="86">
        <v>502</v>
      </c>
      <c r="L22" s="83"/>
      <c r="M22" s="86">
        <v>3638.9999999999977</v>
      </c>
      <c r="N22" s="83"/>
      <c r="O22" s="86">
        <v>1760.0000000000025</v>
      </c>
      <c r="P22" s="83"/>
      <c r="Q22" s="85">
        <v>196281.99999999965</v>
      </c>
      <c r="R22" s="83"/>
      <c r="S22" s="86">
        <v>1048.0000000000005</v>
      </c>
      <c r="T22" s="83"/>
      <c r="U22" s="86">
        <v>48393.999999999985</v>
      </c>
      <c r="V22" s="83"/>
      <c r="W22" s="86">
        <v>146840.00000000006</v>
      </c>
    </row>
    <row r="23" spans="2:23" ht="20.25" customHeight="1" x14ac:dyDescent="0.25">
      <c r="B23" s="8" t="s">
        <v>7</v>
      </c>
      <c r="C23" s="12" t="s">
        <v>35</v>
      </c>
      <c r="D23" s="12"/>
      <c r="E23" s="85">
        <f t="shared" si="0"/>
        <v>5016</v>
      </c>
      <c r="F23" s="83"/>
      <c r="G23" s="86">
        <v>1037.0000000000005</v>
      </c>
      <c r="H23" s="83"/>
      <c r="I23" s="85">
        <v>3979</v>
      </c>
      <c r="J23" s="83"/>
      <c r="K23" s="86">
        <v>415.00000000000063</v>
      </c>
      <c r="L23" s="83"/>
      <c r="M23" s="86">
        <v>2670.0000000000009</v>
      </c>
      <c r="N23" s="83"/>
      <c r="O23" s="86">
        <v>894.00000000000057</v>
      </c>
      <c r="P23" s="83"/>
      <c r="Q23" s="85">
        <v>104376.99999999991</v>
      </c>
      <c r="R23" s="83"/>
      <c r="S23" s="86">
        <v>745.00000000000057</v>
      </c>
      <c r="T23" s="83"/>
      <c r="U23" s="86">
        <v>34128.00000000008</v>
      </c>
      <c r="V23" s="83"/>
      <c r="W23" s="86">
        <v>69503.999999999927</v>
      </c>
    </row>
    <row r="24" spans="2:23" ht="20.25" customHeight="1" x14ac:dyDescent="0.25">
      <c r="B24" s="8" t="s">
        <v>8</v>
      </c>
      <c r="C24" s="13" t="s">
        <v>31</v>
      </c>
      <c r="D24" s="12"/>
      <c r="E24" s="85">
        <f t="shared" si="0"/>
        <v>600.99999999999989</v>
      </c>
      <c r="F24" s="83"/>
      <c r="G24" s="86">
        <v>233.0000000000002</v>
      </c>
      <c r="H24" s="83"/>
      <c r="I24" s="85">
        <v>367.99999999999972</v>
      </c>
      <c r="J24" s="83"/>
      <c r="K24" s="86">
        <v>34.000000000000028</v>
      </c>
      <c r="L24" s="83"/>
      <c r="M24" s="86">
        <v>229</v>
      </c>
      <c r="N24" s="83"/>
      <c r="O24" s="86">
        <v>105.00000000000001</v>
      </c>
      <c r="P24" s="83"/>
      <c r="Q24" s="85">
        <v>10670.000000000002</v>
      </c>
      <c r="R24" s="83"/>
      <c r="S24" s="86">
        <v>77</v>
      </c>
      <c r="T24" s="83"/>
      <c r="U24" s="86">
        <v>2961.0000000000005</v>
      </c>
      <c r="V24" s="83"/>
      <c r="W24" s="86">
        <v>7632.0000000000009</v>
      </c>
    </row>
    <row r="25" spans="2:23" ht="20.25" customHeight="1" x14ac:dyDescent="0.25">
      <c r="B25" s="8" t="s">
        <v>9</v>
      </c>
      <c r="C25" s="13" t="s">
        <v>32</v>
      </c>
      <c r="D25" s="12"/>
      <c r="E25" s="85">
        <f t="shared" si="0"/>
        <v>433.00000000000011</v>
      </c>
      <c r="F25" s="83"/>
      <c r="G25" s="86">
        <v>171</v>
      </c>
      <c r="H25" s="83"/>
      <c r="I25" s="85">
        <v>262.00000000000011</v>
      </c>
      <c r="J25" s="83"/>
      <c r="K25" s="86">
        <v>30</v>
      </c>
      <c r="L25" s="83"/>
      <c r="M25" s="86">
        <v>148</v>
      </c>
      <c r="N25" s="83"/>
      <c r="O25" s="86">
        <v>84</v>
      </c>
      <c r="P25" s="83"/>
      <c r="Q25" s="85">
        <v>8106.0000000000009</v>
      </c>
      <c r="R25" s="83"/>
      <c r="S25" s="86">
        <v>62</v>
      </c>
      <c r="T25" s="83"/>
      <c r="U25" s="86">
        <v>1872.0000000000002</v>
      </c>
      <c r="V25" s="83"/>
      <c r="W25" s="86">
        <v>6171.9999999999973</v>
      </c>
    </row>
    <row r="26" spans="2:23" ht="20.25" customHeight="1" x14ac:dyDescent="0.25">
      <c r="B26" s="8" t="s">
        <v>10</v>
      </c>
      <c r="C26" s="13" t="s">
        <v>33</v>
      </c>
      <c r="D26" s="12"/>
      <c r="E26" s="85">
        <f t="shared" si="0"/>
        <v>221</v>
      </c>
      <c r="F26" s="83"/>
      <c r="G26" s="86">
        <v>36</v>
      </c>
      <c r="H26" s="83"/>
      <c r="I26" s="85">
        <v>185</v>
      </c>
      <c r="J26" s="83"/>
      <c r="K26" s="86">
        <v>20</v>
      </c>
      <c r="L26" s="83"/>
      <c r="M26" s="86">
        <v>99.000000000000014</v>
      </c>
      <c r="N26" s="83"/>
      <c r="O26" s="86">
        <v>66</v>
      </c>
      <c r="P26" s="83"/>
      <c r="Q26" s="85">
        <v>6117</v>
      </c>
      <c r="R26" s="83"/>
      <c r="S26" s="86">
        <v>42.000000000000007</v>
      </c>
      <c r="T26" s="83"/>
      <c r="U26" s="86">
        <v>1420.9999999999993</v>
      </c>
      <c r="V26" s="83"/>
      <c r="W26" s="86">
        <v>4654</v>
      </c>
    </row>
    <row r="27" spans="2:23" ht="20.25" customHeight="1" x14ac:dyDescent="0.25">
      <c r="B27" s="8" t="s">
        <v>11</v>
      </c>
      <c r="C27" s="13" t="s">
        <v>36</v>
      </c>
      <c r="D27" s="12"/>
      <c r="E27" s="85">
        <f t="shared" si="0"/>
        <v>1184</v>
      </c>
      <c r="F27" s="83"/>
      <c r="G27" s="86">
        <v>343.99999999999983</v>
      </c>
      <c r="H27" s="83"/>
      <c r="I27" s="85">
        <v>840.00000000000023</v>
      </c>
      <c r="J27" s="83"/>
      <c r="K27" s="86">
        <v>106.00000000000007</v>
      </c>
      <c r="L27" s="83"/>
      <c r="M27" s="86">
        <v>549.00000000000023</v>
      </c>
      <c r="N27" s="83"/>
      <c r="O27" s="86">
        <v>184.99999999999989</v>
      </c>
      <c r="P27" s="83"/>
      <c r="Q27" s="85">
        <v>22374.999999999985</v>
      </c>
      <c r="R27" s="83"/>
      <c r="S27" s="86">
        <v>221.00000000000003</v>
      </c>
      <c r="T27" s="83"/>
      <c r="U27" s="86">
        <v>6712.0000000000027</v>
      </c>
      <c r="V27" s="83"/>
      <c r="W27" s="86">
        <v>15442</v>
      </c>
    </row>
    <row r="28" spans="2:23" ht="20.25" customHeight="1" x14ac:dyDescent="0.25">
      <c r="B28" s="8" t="s">
        <v>12</v>
      </c>
      <c r="C28" s="12" t="s">
        <v>34</v>
      </c>
      <c r="D28" s="12"/>
      <c r="E28" s="85">
        <f t="shared" si="0"/>
        <v>4985.9999999999964</v>
      </c>
      <c r="F28" s="83"/>
      <c r="G28" s="86">
        <v>1223.0000000000009</v>
      </c>
      <c r="H28" s="83"/>
      <c r="I28" s="85">
        <v>3762.999999999995</v>
      </c>
      <c r="J28" s="83"/>
      <c r="K28" s="86">
        <v>386.00000000000051</v>
      </c>
      <c r="L28" s="83"/>
      <c r="M28" s="86">
        <v>2335.9999999999991</v>
      </c>
      <c r="N28" s="83"/>
      <c r="O28" s="86">
        <v>1040.9999999999995</v>
      </c>
      <c r="P28" s="83"/>
      <c r="Q28" s="85">
        <v>118251.00000000004</v>
      </c>
      <c r="R28" s="83"/>
      <c r="S28" s="86">
        <v>761.00000000000125</v>
      </c>
      <c r="T28" s="83"/>
      <c r="U28" s="86">
        <v>31422.000000000011</v>
      </c>
      <c r="V28" s="83"/>
      <c r="W28" s="86">
        <v>86068.000000000073</v>
      </c>
    </row>
    <row r="29" spans="2:23" ht="20.25" customHeight="1" x14ac:dyDescent="0.25">
      <c r="B29" s="14" t="s">
        <v>13</v>
      </c>
      <c r="C29" s="15" t="s">
        <v>37</v>
      </c>
      <c r="D29" s="55"/>
      <c r="E29" s="85">
        <f t="shared" si="0"/>
        <v>507.00000000000034</v>
      </c>
      <c r="F29" s="83"/>
      <c r="G29" s="86">
        <v>107.00000000000003</v>
      </c>
      <c r="H29" s="83"/>
      <c r="I29" s="85">
        <v>400.00000000000028</v>
      </c>
      <c r="J29" s="83"/>
      <c r="K29" s="86">
        <v>25</v>
      </c>
      <c r="L29" s="83"/>
      <c r="M29" s="86">
        <v>232.00000000000003</v>
      </c>
      <c r="N29" s="83"/>
      <c r="O29" s="86">
        <v>143.00000000000009</v>
      </c>
      <c r="P29" s="83"/>
      <c r="Q29" s="85">
        <v>15654.000000000004</v>
      </c>
      <c r="R29" s="83"/>
      <c r="S29" s="86">
        <v>41</v>
      </c>
      <c r="T29" s="83"/>
      <c r="U29" s="86">
        <v>3342.0000000000018</v>
      </c>
      <c r="V29" s="83"/>
      <c r="W29" s="86">
        <v>12271.000000000002</v>
      </c>
    </row>
    <row r="30" spans="2:23" ht="20.25" customHeight="1" x14ac:dyDescent="0.25">
      <c r="B30" s="8" t="s">
        <v>14</v>
      </c>
      <c r="C30" s="13" t="s">
        <v>26</v>
      </c>
      <c r="D30" s="12"/>
      <c r="E30" s="85">
        <f t="shared" si="0"/>
        <v>864.00000000000068</v>
      </c>
      <c r="F30" s="83"/>
      <c r="G30" s="86">
        <v>266</v>
      </c>
      <c r="H30" s="83"/>
      <c r="I30" s="85">
        <v>598.00000000000068</v>
      </c>
      <c r="J30" s="83"/>
      <c r="K30" s="86">
        <v>62.000000000000007</v>
      </c>
      <c r="L30" s="83"/>
      <c r="M30" s="86">
        <v>365.99999999999977</v>
      </c>
      <c r="N30" s="83"/>
      <c r="O30" s="86">
        <v>170.00000000000009</v>
      </c>
      <c r="P30" s="83"/>
      <c r="Q30" s="85">
        <v>18868.000000000007</v>
      </c>
      <c r="R30" s="83"/>
      <c r="S30" s="86">
        <v>126.99999999999991</v>
      </c>
      <c r="T30" s="83"/>
      <c r="U30" s="86">
        <v>4839.0000000000036</v>
      </c>
      <c r="V30" s="83"/>
      <c r="W30" s="86">
        <v>13902.000000000002</v>
      </c>
    </row>
    <row r="31" spans="2:23" ht="20.25" customHeight="1" x14ac:dyDescent="0.25">
      <c r="B31" s="8" t="s">
        <v>15</v>
      </c>
      <c r="C31" s="13" t="s">
        <v>38</v>
      </c>
      <c r="D31" s="12"/>
      <c r="E31" s="85">
        <f t="shared" si="0"/>
        <v>11661.999999999993</v>
      </c>
      <c r="F31" s="83"/>
      <c r="G31" s="86">
        <v>4962.9999999999991</v>
      </c>
      <c r="H31" s="83"/>
      <c r="I31" s="85">
        <v>6698.9999999999945</v>
      </c>
      <c r="J31" s="83"/>
      <c r="K31" s="86">
        <v>492.99999999999966</v>
      </c>
      <c r="L31" s="83"/>
      <c r="M31" s="86">
        <v>4268.0000000000027</v>
      </c>
      <c r="N31" s="83"/>
      <c r="O31" s="86">
        <v>1938</v>
      </c>
      <c r="P31" s="83"/>
      <c r="Q31" s="85">
        <v>205018.9999999998</v>
      </c>
      <c r="R31" s="83"/>
      <c r="S31" s="86">
        <v>990.00000000000034</v>
      </c>
      <c r="T31" s="83"/>
      <c r="U31" s="86">
        <v>58852.999999999993</v>
      </c>
      <c r="V31" s="83"/>
      <c r="W31" s="86">
        <v>145176.00000000009</v>
      </c>
    </row>
    <row r="32" spans="2:23" ht="20.25" customHeight="1" x14ac:dyDescent="0.25">
      <c r="B32" s="8" t="s">
        <v>16</v>
      </c>
      <c r="C32" s="13" t="s">
        <v>39</v>
      </c>
      <c r="D32" s="12"/>
      <c r="E32" s="85">
        <f t="shared" si="0"/>
        <v>797.00000000000023</v>
      </c>
      <c r="F32" s="83"/>
      <c r="G32" s="86">
        <v>204.00000000000017</v>
      </c>
      <c r="H32" s="83"/>
      <c r="I32" s="85">
        <v>593</v>
      </c>
      <c r="J32" s="83"/>
      <c r="K32" s="86">
        <v>45</v>
      </c>
      <c r="L32" s="83"/>
      <c r="M32" s="86">
        <v>384.99999999999983</v>
      </c>
      <c r="N32" s="83"/>
      <c r="O32" s="86">
        <v>163.00000000000011</v>
      </c>
      <c r="P32" s="83"/>
      <c r="Q32" s="85">
        <v>17890.999999999996</v>
      </c>
      <c r="R32" s="83"/>
      <c r="S32" s="86">
        <v>98.000000000000028</v>
      </c>
      <c r="T32" s="83"/>
      <c r="U32" s="86">
        <v>5191</v>
      </c>
      <c r="V32" s="83"/>
      <c r="W32" s="86">
        <v>12601.999999999996</v>
      </c>
    </row>
    <row r="33" spans="2:23" ht="20.25" customHeight="1" x14ac:dyDescent="0.25">
      <c r="B33" s="8" t="s">
        <v>17</v>
      </c>
      <c r="C33" s="13" t="s">
        <v>40</v>
      </c>
      <c r="D33" s="12"/>
      <c r="E33" s="85">
        <f t="shared" si="0"/>
        <v>932.00000000000023</v>
      </c>
      <c r="F33" s="83"/>
      <c r="G33" s="86">
        <v>202.00000000000009</v>
      </c>
      <c r="H33" s="83"/>
      <c r="I33" s="85">
        <v>730.00000000000011</v>
      </c>
      <c r="J33" s="83"/>
      <c r="K33" s="86">
        <v>62.000000000000028</v>
      </c>
      <c r="L33" s="83"/>
      <c r="M33" s="86">
        <v>456.00000000000017</v>
      </c>
      <c r="N33" s="83"/>
      <c r="O33" s="86">
        <v>211.9999999999998</v>
      </c>
      <c r="P33" s="83"/>
      <c r="Q33" s="85">
        <v>23181.999999999982</v>
      </c>
      <c r="R33" s="83"/>
      <c r="S33" s="86">
        <v>116</v>
      </c>
      <c r="T33" s="83"/>
      <c r="U33" s="86">
        <v>6087.0000000000036</v>
      </c>
      <c r="V33" s="83"/>
      <c r="W33" s="86">
        <v>16978.999999999993</v>
      </c>
    </row>
    <row r="34" spans="2:23" ht="20.25" customHeight="1" x14ac:dyDescent="0.25">
      <c r="B34" s="14" t="s">
        <v>18</v>
      </c>
      <c r="C34" s="15" t="s">
        <v>177</v>
      </c>
      <c r="D34" s="9"/>
      <c r="E34" s="85">
        <f t="shared" si="0"/>
        <v>0</v>
      </c>
      <c r="F34" s="11"/>
      <c r="G34" s="86">
        <v>0</v>
      </c>
      <c r="H34" s="11"/>
      <c r="I34" s="85">
        <v>0</v>
      </c>
      <c r="J34" s="11"/>
      <c r="K34" s="86">
        <v>0</v>
      </c>
      <c r="L34" s="11"/>
      <c r="M34" s="86">
        <v>0</v>
      </c>
      <c r="N34" s="11"/>
      <c r="O34" s="86">
        <v>0</v>
      </c>
      <c r="P34" s="89"/>
      <c r="Q34" s="85">
        <v>0</v>
      </c>
      <c r="R34" s="92"/>
      <c r="S34" s="86">
        <v>0</v>
      </c>
      <c r="T34" s="11"/>
      <c r="U34" s="86">
        <v>0</v>
      </c>
      <c r="V34" s="11"/>
      <c r="W34" s="86">
        <v>0</v>
      </c>
    </row>
    <row r="35" spans="2:23" ht="20.25" customHeight="1" x14ac:dyDescent="0.25">
      <c r="B35" s="14" t="s">
        <v>19</v>
      </c>
      <c r="C35" s="15" t="s">
        <v>175</v>
      </c>
      <c r="D35" s="9"/>
      <c r="E35" s="85">
        <v>0</v>
      </c>
      <c r="F35" s="11"/>
      <c r="G35" s="86">
        <v>0</v>
      </c>
      <c r="H35" s="11"/>
      <c r="I35" s="85">
        <v>0</v>
      </c>
      <c r="J35" s="11"/>
      <c r="K35" s="86">
        <v>0</v>
      </c>
      <c r="L35" s="11"/>
      <c r="M35" s="86">
        <v>0</v>
      </c>
      <c r="N35" s="11"/>
      <c r="O35" s="86">
        <v>0</v>
      </c>
      <c r="P35" s="89"/>
      <c r="Q35" s="85">
        <v>0</v>
      </c>
      <c r="R35" s="92"/>
      <c r="S35" s="86">
        <v>0</v>
      </c>
      <c r="T35" s="11"/>
      <c r="U35" s="86">
        <v>0</v>
      </c>
      <c r="V35" s="11"/>
      <c r="W35" s="86">
        <v>0</v>
      </c>
    </row>
    <row r="36" spans="2:23" ht="3.75" customHeight="1" x14ac:dyDescent="0.25">
      <c r="B36" s="22"/>
      <c r="C36" s="23"/>
      <c r="D36" s="32"/>
      <c r="E36" s="35"/>
      <c r="F36" s="32"/>
      <c r="G36" s="35"/>
      <c r="H36" s="32"/>
      <c r="I36" s="35"/>
      <c r="J36" s="32"/>
      <c r="K36" s="35"/>
      <c r="L36" s="32"/>
      <c r="M36" s="35"/>
      <c r="N36" s="32"/>
      <c r="O36" s="35"/>
      <c r="P36" s="42"/>
      <c r="Q36" s="35"/>
      <c r="R36" s="32"/>
      <c r="S36" s="35"/>
      <c r="T36" s="32"/>
      <c r="U36" s="35"/>
      <c r="V36" s="32"/>
      <c r="W36" s="35"/>
    </row>
    <row r="37" spans="2:23" ht="5.25" customHeight="1" x14ac:dyDescent="0.2">
      <c r="C37" s="1"/>
      <c r="D37" s="9"/>
      <c r="F37" s="9"/>
      <c r="H37" s="9"/>
      <c r="J37" s="9"/>
      <c r="L37" s="9"/>
      <c r="N37" s="9"/>
      <c r="P37" s="9"/>
      <c r="R37" s="9"/>
      <c r="T37" s="9"/>
      <c r="V37" s="9"/>
    </row>
    <row r="38" spans="2:23" x14ac:dyDescent="0.25">
      <c r="B38" s="77" t="s">
        <v>387</v>
      </c>
      <c r="D38" s="12"/>
      <c r="F38" s="12"/>
      <c r="H38" s="12"/>
      <c r="J38" s="12"/>
      <c r="L38" s="12"/>
      <c r="N38" s="12"/>
      <c r="P38" s="12"/>
      <c r="R38" s="12"/>
      <c r="T38" s="12"/>
      <c r="V38" s="12"/>
    </row>
    <row r="39" spans="2:23" x14ac:dyDescent="0.25">
      <c r="D39" s="12"/>
      <c r="F39" s="12"/>
      <c r="H39" s="12"/>
      <c r="J39" s="12"/>
      <c r="L39" s="12"/>
      <c r="N39" s="12"/>
      <c r="P39" s="12"/>
      <c r="R39" s="12"/>
      <c r="T39" s="12"/>
      <c r="V39" s="12"/>
    </row>
    <row r="40" spans="2:23" x14ac:dyDescent="0.25">
      <c r="D40" s="12"/>
      <c r="F40" s="12"/>
      <c r="H40" s="12"/>
      <c r="J40" s="12"/>
      <c r="L40" s="12"/>
      <c r="N40" s="12"/>
      <c r="P40" s="12"/>
      <c r="R40" s="12"/>
      <c r="T40" s="12"/>
      <c r="V40" s="12"/>
    </row>
    <row r="41" spans="2:23" x14ac:dyDescent="0.25">
      <c r="D41" s="12"/>
      <c r="F41" s="13"/>
      <c r="H41" s="13"/>
      <c r="J41" s="13"/>
      <c r="L41" s="13"/>
      <c r="N41" s="13"/>
      <c r="P41" s="12"/>
      <c r="R41" s="13"/>
      <c r="T41" s="13"/>
      <c r="V41" s="13"/>
    </row>
    <row r="42" spans="2:23" x14ac:dyDescent="0.25">
      <c r="D42" s="12"/>
      <c r="F42" s="13"/>
      <c r="H42" s="13"/>
      <c r="J42" s="13"/>
      <c r="L42" s="13"/>
      <c r="N42" s="13"/>
      <c r="P42" s="12"/>
      <c r="R42" s="13"/>
      <c r="T42" s="13"/>
      <c r="V42" s="13"/>
    </row>
    <row r="43" spans="2:23" x14ac:dyDescent="0.25">
      <c r="D43" s="12"/>
      <c r="F43" s="13"/>
      <c r="H43" s="13"/>
      <c r="J43" s="13"/>
      <c r="L43" s="13"/>
      <c r="N43" s="13"/>
      <c r="P43" s="12"/>
      <c r="R43" s="13"/>
      <c r="T43" s="13"/>
      <c r="V43" s="13"/>
    </row>
    <row r="44" spans="2:23" x14ac:dyDescent="0.25">
      <c r="D44" s="12"/>
      <c r="F44" s="13"/>
      <c r="H44" s="13"/>
      <c r="J44" s="13"/>
      <c r="L44" s="13"/>
      <c r="N44" s="13"/>
      <c r="P44" s="12"/>
      <c r="R44" s="13"/>
      <c r="T44" s="13"/>
      <c r="V44" s="13"/>
    </row>
    <row r="45" spans="2:23" x14ac:dyDescent="0.25">
      <c r="D45" s="12"/>
      <c r="F45" s="12"/>
      <c r="H45" s="12"/>
      <c r="J45" s="12"/>
      <c r="L45" s="12"/>
      <c r="N45" s="12"/>
      <c r="P45" s="12"/>
      <c r="R45" s="12"/>
      <c r="T45" s="12"/>
      <c r="V45" s="12"/>
    </row>
    <row r="46" spans="2:23" x14ac:dyDescent="0.25">
      <c r="D46" s="12"/>
      <c r="F46" s="13"/>
      <c r="H46" s="13"/>
      <c r="J46" s="13"/>
      <c r="L46" s="13"/>
      <c r="N46" s="13"/>
      <c r="P46" s="12"/>
      <c r="R46" s="13"/>
      <c r="T46" s="13"/>
      <c r="V46" s="13"/>
    </row>
    <row r="47" spans="2:23" x14ac:dyDescent="0.25">
      <c r="D47" s="12"/>
      <c r="F47" s="13"/>
      <c r="H47" s="13"/>
      <c r="J47" s="13"/>
      <c r="L47" s="13"/>
      <c r="N47" s="13"/>
      <c r="P47" s="12"/>
      <c r="R47" s="13"/>
      <c r="T47" s="13"/>
      <c r="V47" s="13"/>
    </row>
    <row r="48" spans="2:23" x14ac:dyDescent="0.25">
      <c r="D48" s="12"/>
      <c r="F48" s="13"/>
      <c r="H48" s="13"/>
      <c r="J48" s="13"/>
      <c r="L48" s="13"/>
      <c r="N48" s="13"/>
      <c r="P48" s="12"/>
      <c r="R48" s="13"/>
      <c r="T48" s="13"/>
      <c r="V48" s="13"/>
    </row>
    <row r="50" spans="4:22" x14ac:dyDescent="0.2">
      <c r="D50" s="19"/>
      <c r="F50" s="2"/>
      <c r="H50" s="2"/>
      <c r="J50" s="2"/>
      <c r="L50" s="2"/>
      <c r="N50" s="2"/>
      <c r="P50" s="19"/>
      <c r="R50" s="2"/>
      <c r="T50" s="2"/>
      <c r="V50" s="2"/>
    </row>
    <row r="51" spans="4:22" x14ac:dyDescent="0.2">
      <c r="D51" s="20"/>
      <c r="F51" s="4"/>
      <c r="H51" s="4"/>
      <c r="J51" s="4"/>
      <c r="L51" s="4"/>
      <c r="N51" s="4"/>
      <c r="P51" s="20"/>
      <c r="R51" s="4"/>
      <c r="T51" s="4"/>
      <c r="V51" s="4"/>
    </row>
    <row r="52" spans="4:22" x14ac:dyDescent="0.2">
      <c r="D52" s="20"/>
      <c r="F52" s="4"/>
      <c r="H52" s="4"/>
      <c r="J52" s="4"/>
      <c r="L52" s="4"/>
      <c r="N52" s="4"/>
      <c r="P52" s="20"/>
      <c r="R52" s="4"/>
      <c r="T52" s="4"/>
      <c r="V52" s="4"/>
    </row>
  </sheetData>
  <mergeCells count="10">
    <mergeCell ref="I10:O10"/>
    <mergeCell ref="Q10:W10"/>
    <mergeCell ref="Q8:W8"/>
    <mergeCell ref="B3:W3"/>
    <mergeCell ref="B5:W5"/>
    <mergeCell ref="B8:C12"/>
    <mergeCell ref="B6:C6"/>
    <mergeCell ref="E10:E12"/>
    <mergeCell ref="G10:G12"/>
    <mergeCell ref="E8:O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V52"/>
  <sheetViews>
    <sheetView workbookViewId="0">
      <selection activeCell="T6" sqref="T6"/>
    </sheetView>
  </sheetViews>
  <sheetFormatPr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10.7109375" style="28" customWidth="1"/>
    <col min="5" max="5" width="0.85546875" style="28" customWidth="1"/>
    <col min="6" max="6" width="8.85546875" style="28" customWidth="1"/>
    <col min="7" max="7" width="0.85546875" style="28" customWidth="1"/>
    <col min="8" max="8" width="10.7109375" style="28" customWidth="1"/>
    <col min="9" max="9" width="0.85546875" style="28" customWidth="1"/>
    <col min="10" max="10" width="10.7109375" style="28" customWidth="1"/>
    <col min="11" max="11" width="0.85546875" style="28" customWidth="1"/>
    <col min="12" max="12" width="10.7109375" style="28" customWidth="1"/>
    <col min="13" max="13" width="0.85546875" style="28" customWidth="1"/>
    <col min="14" max="14" width="13.7109375" style="28" customWidth="1"/>
    <col min="15" max="15" width="0.85546875" style="28" customWidth="1"/>
    <col min="16" max="16" width="10.7109375" style="28" customWidth="1"/>
    <col min="17" max="17" width="0.85546875" style="28" customWidth="1"/>
    <col min="18" max="18" width="10.42578125" style="28" customWidth="1"/>
    <col min="19" max="19" width="0.85546875" style="28" customWidth="1"/>
    <col min="20" max="20" width="11.5703125" style="28" customWidth="1"/>
    <col min="21" max="21" width="0.85546875" style="28" customWidth="1"/>
    <col min="22" max="22" width="12" style="28" customWidth="1"/>
    <col min="23" max="16384" width="9.140625" style="28"/>
  </cols>
  <sheetData>
    <row r="2" spans="2:22" ht="15" x14ac:dyDescent="0.25">
      <c r="B2" s="27"/>
      <c r="D2" s="27"/>
      <c r="F2" s="27"/>
      <c r="L2" s="27"/>
      <c r="N2" s="27"/>
      <c r="R2" s="27"/>
      <c r="T2" s="27"/>
      <c r="V2" s="27" t="s">
        <v>313</v>
      </c>
    </row>
    <row r="3" spans="2:22" ht="27.75" customHeight="1" x14ac:dyDescent="0.25">
      <c r="B3" s="178" t="s">
        <v>388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2:22" ht="3.75" customHeight="1" x14ac:dyDescent="0.25"/>
    <row r="5" spans="2:22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6" spans="2:22" ht="15" customHeight="1" x14ac:dyDescent="0.25">
      <c r="B6" s="57" t="s">
        <v>45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64" t="s">
        <v>20</v>
      </c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</row>
    <row r="8" spans="2:22" ht="18" customHeight="1" x14ac:dyDescent="0.2">
      <c r="B8" s="186" t="s">
        <v>47</v>
      </c>
      <c r="C8" s="54"/>
      <c r="D8" s="187" t="s">
        <v>345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53"/>
      <c r="P8" s="187" t="s">
        <v>348</v>
      </c>
      <c r="Q8" s="187"/>
      <c r="R8" s="187"/>
      <c r="S8" s="187"/>
      <c r="T8" s="187"/>
      <c r="U8" s="187"/>
      <c r="V8" s="187"/>
    </row>
    <row r="9" spans="2:22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13.5" customHeight="1" x14ac:dyDescent="0.2">
      <c r="B10" s="186"/>
      <c r="C10" s="54"/>
      <c r="D10" s="191" t="s">
        <v>20</v>
      </c>
      <c r="E10" s="66"/>
      <c r="F10" s="192" t="s">
        <v>349</v>
      </c>
      <c r="G10" s="66"/>
      <c r="H10" s="191" t="s">
        <v>350</v>
      </c>
      <c r="I10" s="191"/>
      <c r="J10" s="191"/>
      <c r="K10" s="191"/>
      <c r="L10" s="191"/>
      <c r="M10" s="191"/>
      <c r="N10" s="191"/>
      <c r="O10" s="26"/>
      <c r="P10" s="191" t="s">
        <v>350</v>
      </c>
      <c r="Q10" s="191"/>
      <c r="R10" s="191"/>
      <c r="S10" s="191"/>
      <c r="T10" s="191"/>
      <c r="U10" s="191"/>
      <c r="V10" s="191"/>
    </row>
    <row r="11" spans="2:22" s="29" customFormat="1" ht="3.75" customHeight="1" x14ac:dyDescent="0.2">
      <c r="B11" s="186"/>
      <c r="C11" s="54"/>
      <c r="D11" s="191"/>
      <c r="E11" s="60"/>
      <c r="F11" s="192"/>
      <c r="G11" s="60"/>
      <c r="H11" s="67"/>
      <c r="I11" s="60"/>
      <c r="J11" s="67"/>
      <c r="K11" s="60"/>
      <c r="L11" s="67"/>
      <c r="M11" s="60"/>
      <c r="N11" s="67"/>
      <c r="O11" s="49"/>
      <c r="P11" s="73"/>
      <c r="Q11" s="60"/>
      <c r="R11" s="67"/>
      <c r="S11" s="60"/>
      <c r="T11" s="67"/>
      <c r="U11" s="60"/>
      <c r="V11" s="67"/>
    </row>
    <row r="12" spans="2:22" s="31" customFormat="1" x14ac:dyDescent="0.2">
      <c r="B12" s="186"/>
      <c r="C12" s="54"/>
      <c r="D12" s="191"/>
      <c r="E12" s="66">
        <v>299619</v>
      </c>
      <c r="F12" s="192"/>
      <c r="G12" s="66"/>
      <c r="H12" s="38" t="s">
        <v>367</v>
      </c>
      <c r="I12" s="66"/>
      <c r="J12" s="38" t="s">
        <v>346</v>
      </c>
      <c r="K12" s="66"/>
      <c r="L12" s="38" t="s">
        <v>347</v>
      </c>
      <c r="M12" s="66"/>
      <c r="N12" s="38" t="s">
        <v>352</v>
      </c>
      <c r="O12" s="26"/>
      <c r="P12" s="38" t="s">
        <v>367</v>
      </c>
      <c r="Q12" s="66"/>
      <c r="R12" s="38" t="s">
        <v>346</v>
      </c>
      <c r="S12" s="66"/>
      <c r="T12" s="38" t="s">
        <v>347</v>
      </c>
      <c r="U12" s="66"/>
      <c r="V12" s="38" t="s">
        <v>352</v>
      </c>
    </row>
    <row r="13" spans="2:22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42"/>
      <c r="K13" s="32"/>
      <c r="L13" s="42"/>
      <c r="M13" s="32"/>
      <c r="N13" s="42"/>
      <c r="O13" s="32"/>
      <c r="P13" s="42"/>
      <c r="Q13" s="32"/>
      <c r="R13" s="42"/>
      <c r="S13" s="32"/>
      <c r="T13" s="42"/>
      <c r="U13" s="32"/>
      <c r="V13" s="42"/>
    </row>
    <row r="14" spans="2:22" ht="19.5" customHeight="1" x14ac:dyDescent="0.25">
      <c r="B14" s="5" t="s">
        <v>20</v>
      </c>
      <c r="C14" s="43"/>
      <c r="D14" s="85">
        <f>+F14+H14</f>
        <v>99622.999999999927</v>
      </c>
      <c r="E14" s="79">
        <v>4096627.999999986</v>
      </c>
      <c r="F14" s="85">
        <v>28037.000000000127</v>
      </c>
      <c r="G14" s="79"/>
      <c r="H14" s="85">
        <v>71585.999999999796</v>
      </c>
      <c r="I14" s="79"/>
      <c r="J14" s="85">
        <v>7005.9999999999909</v>
      </c>
      <c r="K14" s="79"/>
      <c r="L14" s="85">
        <v>46242.999999999985</v>
      </c>
      <c r="M14" s="79"/>
      <c r="N14" s="85">
        <v>18336.999999999913</v>
      </c>
      <c r="O14" s="79"/>
      <c r="P14" s="85">
        <v>2057002.9999999942</v>
      </c>
      <c r="Q14" s="79"/>
      <c r="R14" s="85">
        <v>14257.999999999904</v>
      </c>
      <c r="S14" s="79"/>
      <c r="T14" s="85">
        <v>602533.99999999977</v>
      </c>
      <c r="U14" s="79"/>
      <c r="V14" s="85">
        <v>1440211.0000000014</v>
      </c>
    </row>
    <row r="15" spans="2:22" ht="19.5" customHeight="1" x14ac:dyDescent="0.25">
      <c r="B15" s="17" t="s">
        <v>48</v>
      </c>
      <c r="C15" s="9"/>
      <c r="D15" s="85">
        <f t="shared" ref="D15:D32" si="0">+F15+H15</f>
        <v>12308.000000000009</v>
      </c>
      <c r="E15" s="83">
        <v>439111.99999999983</v>
      </c>
      <c r="F15" s="86">
        <v>3850.0000000000059</v>
      </c>
      <c r="G15" s="83"/>
      <c r="H15" s="85">
        <v>8458.0000000000036</v>
      </c>
      <c r="I15" s="83"/>
      <c r="J15" s="86">
        <v>882.00000000000148</v>
      </c>
      <c r="K15" s="83"/>
      <c r="L15" s="86">
        <v>5636</v>
      </c>
      <c r="M15" s="83"/>
      <c r="N15" s="86">
        <v>1939.9999999999982</v>
      </c>
      <c r="O15" s="83"/>
      <c r="P15" s="85">
        <v>214990.99999999985</v>
      </c>
      <c r="Q15" s="83"/>
      <c r="R15" s="86">
        <v>1767.9999999999993</v>
      </c>
      <c r="S15" s="83"/>
      <c r="T15" s="86">
        <v>70726.999999999956</v>
      </c>
      <c r="U15" s="83"/>
      <c r="V15" s="86">
        <v>142496.00000000029</v>
      </c>
    </row>
    <row r="16" spans="2:22" ht="19.5" customHeight="1" x14ac:dyDescent="0.25">
      <c r="B16" s="17" t="s">
        <v>49</v>
      </c>
      <c r="C16" s="9"/>
      <c r="D16" s="85">
        <f t="shared" si="0"/>
        <v>499</v>
      </c>
      <c r="E16" s="83">
        <v>15696</v>
      </c>
      <c r="F16" s="86">
        <v>167.00000000000003</v>
      </c>
      <c r="G16" s="83"/>
      <c r="H16" s="85">
        <v>332</v>
      </c>
      <c r="I16" s="83"/>
      <c r="J16" s="86">
        <v>65</v>
      </c>
      <c r="K16" s="83"/>
      <c r="L16" s="86">
        <v>188</v>
      </c>
      <c r="M16" s="83"/>
      <c r="N16" s="86">
        <v>79.000000000000043</v>
      </c>
      <c r="O16" s="83"/>
      <c r="P16" s="85">
        <v>10128.999999999995</v>
      </c>
      <c r="Q16" s="83"/>
      <c r="R16" s="86">
        <v>91.000000000000028</v>
      </c>
      <c r="S16" s="83"/>
      <c r="T16" s="86">
        <v>2548</v>
      </c>
      <c r="U16" s="83"/>
      <c r="V16" s="86">
        <v>7490.0000000000018</v>
      </c>
    </row>
    <row r="17" spans="2:22" ht="19.5" customHeight="1" x14ac:dyDescent="0.25">
      <c r="B17" s="17" t="s">
        <v>51</v>
      </c>
      <c r="C17" s="9"/>
      <c r="D17" s="85">
        <f t="shared" si="0"/>
        <v>9867.9999999999927</v>
      </c>
      <c r="E17" s="83">
        <v>418943.9999999993</v>
      </c>
      <c r="F17" s="86">
        <v>2420.0000000000005</v>
      </c>
      <c r="G17" s="83"/>
      <c r="H17" s="85">
        <v>7447.9999999999918</v>
      </c>
      <c r="I17" s="83"/>
      <c r="J17" s="86">
        <v>654.99999999999966</v>
      </c>
      <c r="K17" s="83"/>
      <c r="L17" s="86">
        <v>4833.9999999999964</v>
      </c>
      <c r="M17" s="83"/>
      <c r="N17" s="86">
        <v>1958.9999999999916</v>
      </c>
      <c r="O17" s="83"/>
      <c r="P17" s="85">
        <v>216393.99999999962</v>
      </c>
      <c r="Q17" s="83"/>
      <c r="R17" s="86">
        <v>1373.0000000000027</v>
      </c>
      <c r="S17" s="83"/>
      <c r="T17" s="86">
        <v>64438.999999999818</v>
      </c>
      <c r="U17" s="83"/>
      <c r="V17" s="86">
        <v>150582.00000000035</v>
      </c>
    </row>
    <row r="18" spans="2:22" ht="19.5" customHeight="1" x14ac:dyDescent="0.25">
      <c r="B18" s="17" t="s">
        <v>50</v>
      </c>
      <c r="C18" s="9"/>
      <c r="D18" s="85">
        <f t="shared" si="0"/>
        <v>343</v>
      </c>
      <c r="E18" s="83">
        <v>22048</v>
      </c>
      <c r="F18" s="86">
        <v>149</v>
      </c>
      <c r="G18" s="83"/>
      <c r="H18" s="85">
        <v>194</v>
      </c>
      <c r="I18" s="83"/>
      <c r="J18" s="86">
        <v>12</v>
      </c>
      <c r="K18" s="83"/>
      <c r="L18" s="86">
        <v>109</v>
      </c>
      <c r="M18" s="83"/>
      <c r="N18" s="86">
        <v>73</v>
      </c>
      <c r="O18" s="83"/>
      <c r="P18" s="85">
        <v>9357.0000000000018</v>
      </c>
      <c r="Q18" s="83"/>
      <c r="R18" s="86">
        <v>30.000000000000032</v>
      </c>
      <c r="S18" s="83"/>
      <c r="T18" s="86">
        <v>1626.9999999999995</v>
      </c>
      <c r="U18" s="83"/>
      <c r="V18" s="86">
        <v>7699.9999999999991</v>
      </c>
    </row>
    <row r="19" spans="2:22" ht="19.5" customHeight="1" x14ac:dyDescent="0.25">
      <c r="B19" s="17" t="s">
        <v>52</v>
      </c>
      <c r="C19" s="9"/>
      <c r="D19" s="85">
        <f t="shared" si="0"/>
        <v>843</v>
      </c>
      <c r="E19" s="83">
        <v>29600</v>
      </c>
      <c r="F19" s="86">
        <v>311</v>
      </c>
      <c r="G19" s="83"/>
      <c r="H19" s="85">
        <v>532</v>
      </c>
      <c r="I19" s="83"/>
      <c r="J19" s="86">
        <v>42.000000000000014</v>
      </c>
      <c r="K19" s="83"/>
      <c r="L19" s="86">
        <v>346.99999999999977</v>
      </c>
      <c r="M19" s="83"/>
      <c r="N19" s="86">
        <v>143.00000000000009</v>
      </c>
      <c r="O19" s="83"/>
      <c r="P19" s="85">
        <v>15742.999999999998</v>
      </c>
      <c r="Q19" s="83"/>
      <c r="R19" s="86">
        <v>83.000000000000043</v>
      </c>
      <c r="S19" s="83"/>
      <c r="T19" s="86">
        <v>4902.9999999999945</v>
      </c>
      <c r="U19" s="83"/>
      <c r="V19" s="86">
        <v>10756.999999999995</v>
      </c>
    </row>
    <row r="20" spans="2:22" ht="19.5" customHeight="1" x14ac:dyDescent="0.25">
      <c r="B20" s="17" t="s">
        <v>53</v>
      </c>
      <c r="C20" s="9"/>
      <c r="D20" s="85">
        <f t="shared" si="0"/>
        <v>3752.0000000000045</v>
      </c>
      <c r="E20" s="83">
        <v>137552.00000000009</v>
      </c>
      <c r="F20" s="86">
        <v>1168.9999999999998</v>
      </c>
      <c r="G20" s="83"/>
      <c r="H20" s="85">
        <v>2583.000000000005</v>
      </c>
      <c r="I20" s="83"/>
      <c r="J20" s="86">
        <v>214</v>
      </c>
      <c r="K20" s="83"/>
      <c r="L20" s="86">
        <v>1692</v>
      </c>
      <c r="M20" s="83"/>
      <c r="N20" s="86">
        <v>677.00000000000102</v>
      </c>
      <c r="O20" s="83"/>
      <c r="P20" s="85">
        <v>73508.000000000058</v>
      </c>
      <c r="Q20" s="83"/>
      <c r="R20" s="86">
        <v>411.00000000000017</v>
      </c>
      <c r="S20" s="83"/>
      <c r="T20" s="86">
        <v>23049.000000000011</v>
      </c>
      <c r="U20" s="83"/>
      <c r="V20" s="86">
        <v>50047.999999999942</v>
      </c>
    </row>
    <row r="21" spans="2:22" ht="19.5" customHeight="1" x14ac:dyDescent="0.25">
      <c r="B21" s="17" t="s">
        <v>54</v>
      </c>
      <c r="C21" s="12"/>
      <c r="D21" s="85">
        <f t="shared" si="0"/>
        <v>842.00000000000011</v>
      </c>
      <c r="E21" s="83">
        <v>35236.000000000015</v>
      </c>
      <c r="F21" s="86">
        <v>207.00000000000011</v>
      </c>
      <c r="G21" s="83"/>
      <c r="H21" s="85">
        <v>635</v>
      </c>
      <c r="I21" s="83"/>
      <c r="J21" s="86">
        <v>50</v>
      </c>
      <c r="K21" s="83"/>
      <c r="L21" s="86">
        <v>368.00000000000023</v>
      </c>
      <c r="M21" s="83"/>
      <c r="N21" s="86">
        <v>217.00000000000014</v>
      </c>
      <c r="O21" s="83"/>
      <c r="P21" s="85">
        <v>23340.000000000007</v>
      </c>
      <c r="Q21" s="83"/>
      <c r="R21" s="86">
        <v>83.000000000000071</v>
      </c>
      <c r="S21" s="83"/>
      <c r="T21" s="86">
        <v>5236.0000000000027</v>
      </c>
      <c r="U21" s="83"/>
      <c r="V21" s="86">
        <v>18020.999999999996</v>
      </c>
    </row>
    <row r="22" spans="2:22" ht="19.5" customHeight="1" x14ac:dyDescent="0.25">
      <c r="B22" s="17" t="s">
        <v>55</v>
      </c>
      <c r="C22" s="12"/>
      <c r="D22" s="85">
        <f t="shared" si="0"/>
        <v>3146.9999999999973</v>
      </c>
      <c r="E22" s="83">
        <v>130606.00000000006</v>
      </c>
      <c r="F22" s="86">
        <v>769.99999999999977</v>
      </c>
      <c r="G22" s="83"/>
      <c r="H22" s="85">
        <v>2376.9999999999977</v>
      </c>
      <c r="I22" s="83"/>
      <c r="J22" s="86">
        <v>220.99999999999991</v>
      </c>
      <c r="K22" s="83"/>
      <c r="L22" s="86">
        <v>1524.0000000000005</v>
      </c>
      <c r="M22" s="83"/>
      <c r="N22" s="86">
        <v>632</v>
      </c>
      <c r="O22" s="83"/>
      <c r="P22" s="85">
        <v>66673.999999999927</v>
      </c>
      <c r="Q22" s="83"/>
      <c r="R22" s="86">
        <v>444.00000000000023</v>
      </c>
      <c r="S22" s="83"/>
      <c r="T22" s="86">
        <v>20154.000000000004</v>
      </c>
      <c r="U22" s="83"/>
      <c r="V22" s="86">
        <v>46075.999999999964</v>
      </c>
    </row>
    <row r="23" spans="2:22" ht="19.5" customHeight="1" x14ac:dyDescent="0.25">
      <c r="B23" s="17" t="s">
        <v>56</v>
      </c>
      <c r="C23" s="12"/>
      <c r="D23" s="85">
        <f t="shared" si="0"/>
        <v>484.00000000000028</v>
      </c>
      <c r="E23" s="83">
        <v>24739.999999999996</v>
      </c>
      <c r="F23" s="86">
        <v>113.99999999999993</v>
      </c>
      <c r="G23" s="83"/>
      <c r="H23" s="85">
        <v>370.00000000000034</v>
      </c>
      <c r="I23" s="83"/>
      <c r="J23" s="86">
        <v>40.000000000000014</v>
      </c>
      <c r="K23" s="83"/>
      <c r="L23" s="86">
        <v>218</v>
      </c>
      <c r="M23" s="83"/>
      <c r="N23" s="86">
        <v>112.00000000000001</v>
      </c>
      <c r="O23" s="83"/>
      <c r="P23" s="85">
        <v>12773</v>
      </c>
      <c r="Q23" s="83"/>
      <c r="R23" s="86">
        <v>65</v>
      </c>
      <c r="S23" s="83"/>
      <c r="T23" s="86">
        <v>3116.9999999999982</v>
      </c>
      <c r="U23" s="83"/>
      <c r="V23" s="86">
        <v>9590.9999999999982</v>
      </c>
    </row>
    <row r="24" spans="2:22" ht="19.5" customHeight="1" x14ac:dyDescent="0.25">
      <c r="B24" s="17" t="s">
        <v>57</v>
      </c>
      <c r="C24" s="12"/>
      <c r="D24" s="85">
        <f t="shared" si="0"/>
        <v>6666.9999999999982</v>
      </c>
      <c r="E24" s="83">
        <v>252103.99999999959</v>
      </c>
      <c r="F24" s="86">
        <v>1196.000000000003</v>
      </c>
      <c r="G24" s="83"/>
      <c r="H24" s="85">
        <v>5470.9999999999955</v>
      </c>
      <c r="I24" s="83"/>
      <c r="J24" s="86">
        <v>650.00000000000023</v>
      </c>
      <c r="K24" s="83"/>
      <c r="L24" s="86">
        <v>3762.0000000000018</v>
      </c>
      <c r="M24" s="83"/>
      <c r="N24" s="86">
        <v>1058.9999999999968</v>
      </c>
      <c r="O24" s="83"/>
      <c r="P24" s="85">
        <v>123229.99999999981</v>
      </c>
      <c r="Q24" s="83"/>
      <c r="R24" s="86">
        <v>1378</v>
      </c>
      <c r="S24" s="83"/>
      <c r="T24" s="86">
        <v>46431</v>
      </c>
      <c r="U24" s="83"/>
      <c r="V24" s="86">
        <v>75421.000000000131</v>
      </c>
    </row>
    <row r="25" spans="2:22" ht="19.5" customHeight="1" x14ac:dyDescent="0.25">
      <c r="B25" s="17" t="s">
        <v>58</v>
      </c>
      <c r="C25" s="12"/>
      <c r="D25" s="85">
        <f t="shared" si="0"/>
        <v>21437.000000000004</v>
      </c>
      <c r="E25" s="83">
        <v>954356.00000000163</v>
      </c>
      <c r="F25" s="86">
        <v>6045.0000000000036</v>
      </c>
      <c r="G25" s="83"/>
      <c r="H25" s="85">
        <v>15392</v>
      </c>
      <c r="I25" s="83"/>
      <c r="J25" s="86">
        <v>1577.9999999999991</v>
      </c>
      <c r="K25" s="83"/>
      <c r="L25" s="86">
        <v>9782.0000000000182</v>
      </c>
      <c r="M25" s="83"/>
      <c r="N25" s="86">
        <v>4031.9999999999914</v>
      </c>
      <c r="O25" s="83"/>
      <c r="P25" s="85">
        <v>453194.99999999953</v>
      </c>
      <c r="Q25" s="83"/>
      <c r="R25" s="86">
        <v>3287.0000000000055</v>
      </c>
      <c r="S25" s="83"/>
      <c r="T25" s="86">
        <v>124940.99999999978</v>
      </c>
      <c r="U25" s="83"/>
      <c r="V25" s="86">
        <v>324967.00000000041</v>
      </c>
    </row>
    <row r="26" spans="2:22" ht="19.5" customHeight="1" x14ac:dyDescent="0.25">
      <c r="B26" s="17" t="s">
        <v>59</v>
      </c>
      <c r="C26" s="12"/>
      <c r="D26" s="85">
        <f t="shared" si="0"/>
        <v>374</v>
      </c>
      <c r="E26" s="83">
        <v>16730</v>
      </c>
      <c r="F26" s="86">
        <v>94.000000000000014</v>
      </c>
      <c r="G26" s="83"/>
      <c r="H26" s="85">
        <v>280</v>
      </c>
      <c r="I26" s="83"/>
      <c r="J26" s="86">
        <v>14.000000000000005</v>
      </c>
      <c r="K26" s="83"/>
      <c r="L26" s="86">
        <v>174</v>
      </c>
      <c r="M26" s="83"/>
      <c r="N26" s="86">
        <v>92.000000000000057</v>
      </c>
      <c r="O26" s="83"/>
      <c r="P26" s="85">
        <v>10497.999999999996</v>
      </c>
      <c r="Q26" s="83"/>
      <c r="R26" s="86">
        <v>26</v>
      </c>
      <c r="S26" s="83"/>
      <c r="T26" s="86">
        <v>2420.0000000000009</v>
      </c>
      <c r="U26" s="83"/>
      <c r="V26" s="86">
        <v>8052.0000000000027</v>
      </c>
    </row>
    <row r="27" spans="2:22" ht="19.5" customHeight="1" x14ac:dyDescent="0.25">
      <c r="B27" s="17" t="s">
        <v>60</v>
      </c>
      <c r="C27" s="12"/>
      <c r="D27" s="85">
        <f t="shared" si="0"/>
        <v>22995.999999999985</v>
      </c>
      <c r="E27" s="83">
        <v>939997.99999999907</v>
      </c>
      <c r="F27" s="86">
        <v>6328.9999999999964</v>
      </c>
      <c r="G27" s="83"/>
      <c r="H27" s="85">
        <v>16666.999999999989</v>
      </c>
      <c r="I27" s="83"/>
      <c r="J27" s="86">
        <v>1741.9999999999959</v>
      </c>
      <c r="K27" s="83"/>
      <c r="L27" s="86">
        <v>10647.999999999962</v>
      </c>
      <c r="M27" s="83"/>
      <c r="N27" s="86">
        <v>4277.0000000000064</v>
      </c>
      <c r="O27" s="83"/>
      <c r="P27" s="85">
        <v>484905.00000000052</v>
      </c>
      <c r="Q27" s="83"/>
      <c r="R27" s="86">
        <v>3542.9999999999936</v>
      </c>
      <c r="S27" s="83"/>
      <c r="T27" s="86">
        <v>140352.00000000032</v>
      </c>
      <c r="U27" s="83"/>
      <c r="V27" s="86">
        <v>341009.99999999988</v>
      </c>
    </row>
    <row r="28" spans="2:22" ht="19.5" customHeight="1" x14ac:dyDescent="0.25">
      <c r="B28" s="17" t="s">
        <v>61</v>
      </c>
      <c r="C28" s="12"/>
      <c r="D28" s="85">
        <f t="shared" si="0"/>
        <v>3861.9999999999991</v>
      </c>
      <c r="E28" s="83">
        <v>185204.00000000012</v>
      </c>
      <c r="F28" s="86">
        <v>860.99999999999898</v>
      </c>
      <c r="G28" s="83"/>
      <c r="H28" s="85">
        <v>3001</v>
      </c>
      <c r="I28" s="83"/>
      <c r="J28" s="86">
        <v>208</v>
      </c>
      <c r="K28" s="83"/>
      <c r="L28" s="86">
        <v>1970.9999999999961</v>
      </c>
      <c r="M28" s="83"/>
      <c r="N28" s="86">
        <v>822</v>
      </c>
      <c r="O28" s="83"/>
      <c r="P28" s="85">
        <v>94379.000000000087</v>
      </c>
      <c r="Q28" s="83"/>
      <c r="R28" s="86">
        <v>424.00000000000017</v>
      </c>
      <c r="S28" s="83"/>
      <c r="T28" s="86">
        <v>26511.000000000011</v>
      </c>
      <c r="U28" s="83"/>
      <c r="V28" s="86">
        <v>67444.000000000029</v>
      </c>
    </row>
    <row r="29" spans="2:22" ht="19.5" customHeight="1" x14ac:dyDescent="0.25">
      <c r="B29" s="17" t="s">
        <v>62</v>
      </c>
      <c r="C29" s="55"/>
      <c r="D29" s="85">
        <f t="shared" si="0"/>
        <v>5357.9999999999982</v>
      </c>
      <c r="E29" s="83">
        <v>219179.99999999994</v>
      </c>
      <c r="F29" s="86">
        <v>1498.0000000000009</v>
      </c>
      <c r="G29" s="83"/>
      <c r="H29" s="85">
        <v>3859.9999999999968</v>
      </c>
      <c r="I29" s="83"/>
      <c r="J29" s="86">
        <v>387.00000000000011</v>
      </c>
      <c r="K29" s="83"/>
      <c r="L29" s="86">
        <v>2449.0000000000018</v>
      </c>
      <c r="M29" s="83"/>
      <c r="N29" s="86">
        <v>1023.999999999999</v>
      </c>
      <c r="O29" s="83"/>
      <c r="P29" s="85">
        <v>120895.00000000015</v>
      </c>
      <c r="Q29" s="83"/>
      <c r="R29" s="86">
        <v>766</v>
      </c>
      <c r="S29" s="83"/>
      <c r="T29" s="86">
        <v>31429.999999999993</v>
      </c>
      <c r="U29" s="83"/>
      <c r="V29" s="86">
        <v>88699.000000000015</v>
      </c>
    </row>
    <row r="30" spans="2:22" ht="19.5" customHeight="1" x14ac:dyDescent="0.25">
      <c r="B30" s="17" t="s">
        <v>63</v>
      </c>
      <c r="C30" s="12"/>
      <c r="D30" s="85">
        <f t="shared" si="0"/>
        <v>2113.9999999999991</v>
      </c>
      <c r="E30" s="83">
        <v>96743.999999999942</v>
      </c>
      <c r="F30" s="86">
        <v>698</v>
      </c>
      <c r="G30" s="83"/>
      <c r="H30" s="85">
        <v>1415.9999999999993</v>
      </c>
      <c r="I30" s="83"/>
      <c r="J30" s="86">
        <v>108</v>
      </c>
      <c r="K30" s="83"/>
      <c r="L30" s="86">
        <v>892.00000000000034</v>
      </c>
      <c r="M30" s="83"/>
      <c r="N30" s="86">
        <v>416.00000000000017</v>
      </c>
      <c r="O30" s="83"/>
      <c r="P30" s="85">
        <v>44477.999999999913</v>
      </c>
      <c r="Q30" s="83"/>
      <c r="R30" s="86">
        <v>231.99999999999986</v>
      </c>
      <c r="S30" s="83"/>
      <c r="T30" s="86">
        <v>12426.999999999998</v>
      </c>
      <c r="U30" s="83"/>
      <c r="V30" s="86">
        <v>31818.999999999996</v>
      </c>
    </row>
    <row r="31" spans="2:22" ht="19.5" customHeight="1" x14ac:dyDescent="0.25">
      <c r="B31" s="17" t="s">
        <v>64</v>
      </c>
      <c r="C31" s="12"/>
      <c r="D31" s="85">
        <f t="shared" si="0"/>
        <v>792.00000000000011</v>
      </c>
      <c r="E31" s="83">
        <v>44564.000000000007</v>
      </c>
      <c r="F31" s="86">
        <v>229.00000000000011</v>
      </c>
      <c r="G31" s="83"/>
      <c r="H31" s="85">
        <v>563</v>
      </c>
      <c r="I31" s="83"/>
      <c r="J31" s="86">
        <v>26.000000000000011</v>
      </c>
      <c r="K31" s="83"/>
      <c r="L31" s="86">
        <v>348.00000000000011</v>
      </c>
      <c r="M31" s="83"/>
      <c r="N31" s="86">
        <v>188.99999999999989</v>
      </c>
      <c r="O31" s="83"/>
      <c r="P31" s="85">
        <v>20268</v>
      </c>
      <c r="Q31" s="83"/>
      <c r="R31" s="86">
        <v>43.000000000000064</v>
      </c>
      <c r="S31" s="83"/>
      <c r="T31" s="86">
        <v>5040.0000000000027</v>
      </c>
      <c r="U31" s="83"/>
      <c r="V31" s="86">
        <v>15185.000000000009</v>
      </c>
    </row>
    <row r="32" spans="2:22" ht="19.5" customHeight="1" x14ac:dyDescent="0.25">
      <c r="B32" s="17" t="s">
        <v>65</v>
      </c>
      <c r="C32" s="12"/>
      <c r="D32" s="85">
        <f t="shared" si="0"/>
        <v>3937.0000000000045</v>
      </c>
      <c r="E32" s="83">
        <v>134214.00000000006</v>
      </c>
      <c r="F32" s="86">
        <v>1930.0000000000023</v>
      </c>
      <c r="G32" s="83"/>
      <c r="H32" s="85">
        <v>2007.0000000000023</v>
      </c>
      <c r="I32" s="83"/>
      <c r="J32" s="86">
        <v>111.99999999999984</v>
      </c>
      <c r="K32" s="83"/>
      <c r="L32" s="86">
        <v>1301.0000000000005</v>
      </c>
      <c r="M32" s="83"/>
      <c r="N32" s="86">
        <v>594.00000000000091</v>
      </c>
      <c r="O32" s="83"/>
      <c r="P32" s="85">
        <v>62245.999999999905</v>
      </c>
      <c r="Q32" s="83"/>
      <c r="R32" s="86">
        <v>211</v>
      </c>
      <c r="S32" s="83"/>
      <c r="T32" s="86">
        <v>17181.999999999993</v>
      </c>
      <c r="U32" s="83"/>
      <c r="V32" s="86">
        <v>44852.999999999971</v>
      </c>
    </row>
    <row r="33" spans="2:22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</row>
    <row r="34" spans="2:22" ht="4.5" customHeight="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</row>
    <row r="35" spans="2:22" x14ac:dyDescent="0.25">
      <c r="B35" s="77" t="s">
        <v>387</v>
      </c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2:22" x14ac:dyDescent="0.25">
      <c r="C36" s="9"/>
      <c r="E36" s="11"/>
      <c r="G36" s="11"/>
      <c r="I36" s="11"/>
      <c r="K36" s="11"/>
      <c r="M36" s="11"/>
      <c r="O36" s="11"/>
      <c r="Q36" s="11"/>
      <c r="S36" s="11"/>
      <c r="U36" s="11"/>
    </row>
    <row r="37" spans="2:22" x14ac:dyDescent="0.25">
      <c r="C37" s="9"/>
      <c r="E37" s="9"/>
      <c r="G37" s="9"/>
      <c r="I37" s="9"/>
      <c r="K37" s="9"/>
      <c r="M37" s="9"/>
      <c r="O37" s="9"/>
      <c r="Q37" s="9"/>
      <c r="S37" s="9"/>
      <c r="U37" s="9"/>
    </row>
    <row r="38" spans="2:22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2:22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</row>
    <row r="40" spans="2:22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</row>
    <row r="41" spans="2:22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</row>
    <row r="42" spans="2:22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</row>
    <row r="43" spans="2:22" x14ac:dyDescent="0.25">
      <c r="C43" s="12"/>
      <c r="E43" s="13"/>
      <c r="G43" s="13"/>
      <c r="I43" s="13"/>
      <c r="K43" s="13"/>
      <c r="M43" s="13"/>
      <c r="O43" s="13"/>
      <c r="Q43" s="13"/>
      <c r="S43" s="13"/>
      <c r="U43" s="13"/>
    </row>
    <row r="44" spans="2:22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</row>
    <row r="45" spans="2:22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</row>
    <row r="46" spans="2:22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</row>
    <row r="47" spans="2:22" x14ac:dyDescent="0.25">
      <c r="C47" s="12"/>
      <c r="E47" s="13"/>
      <c r="G47" s="13"/>
      <c r="I47" s="13"/>
      <c r="K47" s="13"/>
      <c r="M47" s="13"/>
      <c r="O47" s="13"/>
      <c r="Q47" s="13"/>
      <c r="S47" s="13"/>
      <c r="U47" s="13"/>
    </row>
    <row r="48" spans="2:22" x14ac:dyDescent="0.25">
      <c r="C48" s="12"/>
      <c r="E48" s="13"/>
      <c r="G48" s="13"/>
      <c r="I48" s="13"/>
      <c r="K48" s="13"/>
      <c r="M48" s="13"/>
      <c r="O48" s="13"/>
      <c r="Q48" s="13"/>
      <c r="S48" s="13"/>
      <c r="U48" s="13"/>
    </row>
    <row r="50" spans="3:21" x14ac:dyDescent="0.2">
      <c r="C50" s="19"/>
      <c r="E50" s="2"/>
      <c r="G50" s="2"/>
      <c r="I50" s="2"/>
      <c r="K50" s="2"/>
      <c r="M50" s="2"/>
      <c r="O50" s="2"/>
      <c r="Q50" s="2"/>
      <c r="S50" s="2"/>
      <c r="U50" s="2"/>
    </row>
    <row r="51" spans="3:21" x14ac:dyDescent="0.2">
      <c r="C51" s="20"/>
      <c r="E51" s="4"/>
      <c r="G51" s="4"/>
      <c r="I51" s="4"/>
      <c r="K51" s="4"/>
      <c r="M51" s="4"/>
      <c r="O51" s="4"/>
      <c r="Q51" s="4"/>
      <c r="S51" s="4"/>
      <c r="U51" s="4"/>
    </row>
    <row r="52" spans="3:21" x14ac:dyDescent="0.2">
      <c r="C52" s="20"/>
      <c r="E52" s="4"/>
      <c r="G52" s="4"/>
      <c r="I52" s="4"/>
      <c r="K52" s="4"/>
      <c r="M52" s="4"/>
      <c r="O52" s="4"/>
      <c r="Q52" s="4"/>
      <c r="S52" s="4"/>
      <c r="U52" s="4"/>
    </row>
  </sheetData>
  <mergeCells count="9">
    <mergeCell ref="B3:V3"/>
    <mergeCell ref="B5:V5"/>
    <mergeCell ref="B8:B12"/>
    <mergeCell ref="D8:N8"/>
    <mergeCell ref="P8:V8"/>
    <mergeCell ref="D10:D12"/>
    <mergeCell ref="F10:F12"/>
    <mergeCell ref="H10:N10"/>
    <mergeCell ref="P10:V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O56"/>
  <sheetViews>
    <sheetView workbookViewId="0"/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8" customWidth="1"/>
    <col min="5" max="5" width="12" style="28" customWidth="1"/>
    <col min="6" max="6" width="0.85546875" style="28" customWidth="1"/>
    <col min="7" max="7" width="13.7109375" style="28" customWidth="1"/>
    <col min="8" max="8" width="0.85546875" style="28" customWidth="1"/>
    <col min="9" max="9" width="11.85546875" style="28" customWidth="1"/>
    <col min="10" max="10" width="0.85546875" style="28" customWidth="1"/>
    <col min="11" max="11" width="10.42578125" style="28" bestFit="1" customWidth="1"/>
    <col min="12" max="12" width="0.85546875" style="28" customWidth="1"/>
    <col min="13" max="13" width="10.42578125" style="28" bestFit="1" customWidth="1"/>
    <col min="14" max="16384" width="9.140625" style="28"/>
  </cols>
  <sheetData>
    <row r="2" spans="2:15" ht="15" x14ac:dyDescent="0.25">
      <c r="I2" s="27"/>
      <c r="K2" s="27"/>
      <c r="M2" s="27" t="s">
        <v>72</v>
      </c>
    </row>
    <row r="3" spans="2:15" ht="20.25" customHeight="1" x14ac:dyDescent="0.25">
      <c r="B3" s="178" t="s">
        <v>78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2:15" ht="3" customHeight="1" x14ac:dyDescent="0.25"/>
    <row r="5" spans="2:15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2:15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15" ht="3" customHeight="1" x14ac:dyDescent="0.25"/>
    <row r="8" spans="2:15" ht="15" customHeight="1" x14ac:dyDescent="0.25">
      <c r="B8" s="177" t="s">
        <v>43</v>
      </c>
      <c r="C8" s="177"/>
      <c r="E8" s="182" t="s">
        <v>73</v>
      </c>
      <c r="F8" s="182"/>
      <c r="G8" s="182"/>
      <c r="H8" s="184"/>
      <c r="I8" s="184"/>
      <c r="J8" s="184"/>
      <c r="K8" s="184"/>
      <c r="L8" s="184"/>
      <c r="M8" s="184"/>
    </row>
    <row r="9" spans="2:15" ht="3.75" customHeight="1" x14ac:dyDescent="0.25">
      <c r="B9" s="177"/>
      <c r="C9" s="177"/>
    </row>
    <row r="10" spans="2:15" x14ac:dyDescent="0.2">
      <c r="B10" s="177"/>
      <c r="C10" s="177"/>
      <c r="D10" s="30"/>
      <c r="E10" s="45" t="s">
        <v>20</v>
      </c>
      <c r="F10" s="39"/>
      <c r="G10" s="47" t="s">
        <v>74</v>
      </c>
      <c r="H10" s="18"/>
      <c r="I10" s="47" t="s">
        <v>75</v>
      </c>
      <c r="J10" s="18"/>
      <c r="K10" s="47" t="s">
        <v>76</v>
      </c>
      <c r="L10" s="18"/>
      <c r="M10" s="47" t="s">
        <v>77</v>
      </c>
    </row>
    <row r="11" spans="2:15" ht="3.75" customHeight="1" x14ac:dyDescent="0.2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2:15" ht="17.25" customHeight="1" x14ac:dyDescent="0.2">
      <c r="C12" s="5" t="s">
        <v>20</v>
      </c>
      <c r="D12" s="33"/>
      <c r="E12" s="7">
        <v>287615</v>
      </c>
      <c r="F12" s="33"/>
      <c r="G12" s="85">
        <v>82605</v>
      </c>
      <c r="H12" s="85"/>
      <c r="I12" s="85">
        <v>3515</v>
      </c>
      <c r="J12" s="85"/>
      <c r="K12" s="85">
        <v>16705</v>
      </c>
      <c r="L12" s="109"/>
      <c r="M12" s="85">
        <v>184790</v>
      </c>
      <c r="N12" s="44"/>
      <c r="O12" s="132"/>
    </row>
    <row r="13" spans="2:15" ht="16.5" customHeight="1" x14ac:dyDescent="0.2">
      <c r="B13" s="8" t="s">
        <v>21</v>
      </c>
      <c r="C13" s="9" t="s">
        <v>27</v>
      </c>
      <c r="D13" s="9"/>
      <c r="E13" s="7">
        <v>11935</v>
      </c>
      <c r="F13" s="9"/>
      <c r="G13" s="86">
        <v>5393</v>
      </c>
      <c r="H13" s="86"/>
      <c r="I13" s="86">
        <v>285</v>
      </c>
      <c r="J13" s="86"/>
      <c r="K13" s="86">
        <v>753</v>
      </c>
      <c r="L13" s="86"/>
      <c r="M13" s="86">
        <v>5504</v>
      </c>
      <c r="O13" s="132"/>
    </row>
    <row r="14" spans="2:15" ht="16.5" customHeight="1" x14ac:dyDescent="0.2">
      <c r="B14" s="10" t="s">
        <v>0</v>
      </c>
      <c r="C14" s="11" t="s">
        <v>22</v>
      </c>
      <c r="D14" s="11"/>
      <c r="E14" s="7">
        <v>709</v>
      </c>
      <c r="F14" s="11"/>
      <c r="G14" s="86">
        <v>85</v>
      </c>
      <c r="H14" s="86"/>
      <c r="I14" s="86">
        <v>5</v>
      </c>
      <c r="J14" s="86"/>
      <c r="K14" s="86">
        <v>27</v>
      </c>
      <c r="L14" s="86"/>
      <c r="M14" s="86">
        <v>592</v>
      </c>
      <c r="O14" s="132"/>
    </row>
    <row r="15" spans="2:15" ht="16.5" customHeight="1" x14ac:dyDescent="0.2">
      <c r="B15" s="10" t="s">
        <v>1</v>
      </c>
      <c r="C15" s="11" t="s">
        <v>23</v>
      </c>
      <c r="D15" s="11"/>
      <c r="E15" s="7">
        <v>32741</v>
      </c>
      <c r="F15" s="11"/>
      <c r="G15" s="86">
        <v>7098</v>
      </c>
      <c r="H15" s="86"/>
      <c r="I15" s="86">
        <v>339</v>
      </c>
      <c r="J15" s="86"/>
      <c r="K15" s="86">
        <v>1298</v>
      </c>
      <c r="L15" s="86"/>
      <c r="M15" s="86">
        <v>24006</v>
      </c>
      <c r="O15" s="132"/>
    </row>
    <row r="16" spans="2:15" ht="16.5" customHeight="1" x14ac:dyDescent="0.2">
      <c r="B16" s="8" t="s">
        <v>2</v>
      </c>
      <c r="C16" s="9" t="s">
        <v>30</v>
      </c>
      <c r="D16" s="9"/>
      <c r="E16" s="7">
        <v>428</v>
      </c>
      <c r="F16" s="9"/>
      <c r="G16" s="86">
        <v>45</v>
      </c>
      <c r="H16" s="86"/>
      <c r="I16" s="86">
        <v>5</v>
      </c>
      <c r="J16" s="86"/>
      <c r="K16" s="86">
        <v>7</v>
      </c>
      <c r="L16" s="86"/>
      <c r="M16" s="86">
        <v>371</v>
      </c>
      <c r="O16" s="132"/>
    </row>
    <row r="17" spans="2:15" ht="16.5" customHeight="1" x14ac:dyDescent="0.2">
      <c r="B17" s="10" t="s">
        <v>3</v>
      </c>
      <c r="C17" s="11" t="s">
        <v>28</v>
      </c>
      <c r="D17" s="11"/>
      <c r="E17" s="7">
        <v>1143</v>
      </c>
      <c r="F17" s="11"/>
      <c r="G17" s="86">
        <v>110</v>
      </c>
      <c r="H17" s="86"/>
      <c r="I17" s="86">
        <v>2</v>
      </c>
      <c r="J17" s="86"/>
      <c r="K17" s="86">
        <v>20</v>
      </c>
      <c r="L17" s="86"/>
      <c r="M17" s="86">
        <v>1011</v>
      </c>
      <c r="O17" s="132"/>
    </row>
    <row r="18" spans="2:15" ht="16.5" customHeight="1" x14ac:dyDescent="0.2">
      <c r="B18" s="8" t="s">
        <v>4</v>
      </c>
      <c r="C18" s="9" t="s">
        <v>24</v>
      </c>
      <c r="D18" s="9"/>
      <c r="E18" s="7">
        <v>24371</v>
      </c>
      <c r="F18" s="9"/>
      <c r="G18" s="86">
        <v>7476</v>
      </c>
      <c r="H18" s="86"/>
      <c r="I18" s="86">
        <v>196</v>
      </c>
      <c r="J18" s="86"/>
      <c r="K18" s="86">
        <v>3638</v>
      </c>
      <c r="L18" s="86"/>
      <c r="M18" s="86">
        <v>13061</v>
      </c>
      <c r="O18" s="132"/>
    </row>
    <row r="19" spans="2:15" ht="16.5" customHeight="1" x14ac:dyDescent="0.2">
      <c r="B19" s="8" t="s">
        <v>5</v>
      </c>
      <c r="C19" s="12" t="s">
        <v>29</v>
      </c>
      <c r="D19" s="12"/>
      <c r="E19" s="7">
        <v>85155</v>
      </c>
      <c r="F19" s="12"/>
      <c r="G19" s="86">
        <v>22005</v>
      </c>
      <c r="H19" s="86"/>
      <c r="I19" s="86">
        <v>1018</v>
      </c>
      <c r="J19" s="86"/>
      <c r="K19" s="86">
        <v>3620</v>
      </c>
      <c r="L19" s="86"/>
      <c r="M19" s="86">
        <v>58512</v>
      </c>
      <c r="O19" s="132"/>
    </row>
    <row r="20" spans="2:15" ht="16.5" customHeight="1" x14ac:dyDescent="0.2">
      <c r="B20" s="8" t="s">
        <v>6</v>
      </c>
      <c r="C20" s="12" t="s">
        <v>25</v>
      </c>
      <c r="D20" s="12"/>
      <c r="E20" s="7">
        <v>10607</v>
      </c>
      <c r="F20" s="12"/>
      <c r="G20" s="86">
        <v>3219</v>
      </c>
      <c r="H20" s="86"/>
      <c r="I20" s="86">
        <v>40</v>
      </c>
      <c r="J20" s="86"/>
      <c r="K20" s="86">
        <v>1722</v>
      </c>
      <c r="L20" s="86"/>
      <c r="M20" s="86">
        <v>5626</v>
      </c>
      <c r="O20" s="132"/>
    </row>
    <row r="21" spans="2:15" ht="16.5" customHeight="1" x14ac:dyDescent="0.2">
      <c r="B21" s="8" t="s">
        <v>7</v>
      </c>
      <c r="C21" s="12" t="s">
        <v>35</v>
      </c>
      <c r="D21" s="12"/>
      <c r="E21" s="7">
        <v>32949</v>
      </c>
      <c r="F21" s="12"/>
      <c r="G21" s="86">
        <v>9586</v>
      </c>
      <c r="H21" s="86"/>
      <c r="I21" s="86">
        <v>722</v>
      </c>
      <c r="J21" s="86"/>
      <c r="K21" s="86">
        <v>1523</v>
      </c>
      <c r="L21" s="86"/>
      <c r="M21" s="86">
        <v>21118</v>
      </c>
      <c r="O21" s="132"/>
    </row>
    <row r="22" spans="2:15" ht="16.5" customHeight="1" x14ac:dyDescent="0.2">
      <c r="B22" s="8" t="s">
        <v>8</v>
      </c>
      <c r="C22" s="13" t="s">
        <v>31</v>
      </c>
      <c r="D22" s="13"/>
      <c r="E22" s="7">
        <v>4857</v>
      </c>
      <c r="F22" s="13"/>
      <c r="G22" s="86">
        <v>1865</v>
      </c>
      <c r="H22" s="86"/>
      <c r="I22" s="86">
        <v>55</v>
      </c>
      <c r="J22" s="86"/>
      <c r="K22" s="86">
        <v>253</v>
      </c>
      <c r="L22" s="86"/>
      <c r="M22" s="86">
        <v>2684</v>
      </c>
      <c r="O22" s="132"/>
    </row>
    <row r="23" spans="2:15" ht="16.5" customHeight="1" x14ac:dyDescent="0.2">
      <c r="B23" s="8" t="s">
        <v>9</v>
      </c>
      <c r="C23" s="13" t="s">
        <v>32</v>
      </c>
      <c r="D23" s="13"/>
      <c r="E23" s="7">
        <v>9035</v>
      </c>
      <c r="F23" s="13"/>
      <c r="G23" s="86">
        <v>1179</v>
      </c>
      <c r="H23" s="86"/>
      <c r="I23" s="86">
        <v>40</v>
      </c>
      <c r="J23" s="86"/>
      <c r="K23" s="86">
        <v>207</v>
      </c>
      <c r="L23" s="86"/>
      <c r="M23" s="86">
        <v>7609</v>
      </c>
      <c r="O23" s="132"/>
    </row>
    <row r="24" spans="2:15" ht="16.5" customHeight="1" x14ac:dyDescent="0.2">
      <c r="B24" s="8" t="s">
        <v>10</v>
      </c>
      <c r="C24" s="13" t="s">
        <v>33</v>
      </c>
      <c r="D24" s="13"/>
      <c r="E24" s="7">
        <v>5866</v>
      </c>
      <c r="F24" s="13"/>
      <c r="G24" s="86">
        <v>2999</v>
      </c>
      <c r="H24" s="86"/>
      <c r="I24" s="86">
        <v>57</v>
      </c>
      <c r="J24" s="86"/>
      <c r="K24" s="86">
        <v>339</v>
      </c>
      <c r="L24" s="86"/>
      <c r="M24" s="86">
        <v>2471</v>
      </c>
      <c r="O24" s="132"/>
    </row>
    <row r="25" spans="2:15" ht="16.5" customHeight="1" x14ac:dyDescent="0.2">
      <c r="B25" s="8" t="s">
        <v>11</v>
      </c>
      <c r="C25" s="13" t="s">
        <v>36</v>
      </c>
      <c r="D25" s="13"/>
      <c r="E25" s="7">
        <v>19865</v>
      </c>
      <c r="F25" s="13"/>
      <c r="G25" s="86">
        <v>7823</v>
      </c>
      <c r="H25" s="86"/>
      <c r="I25" s="86">
        <v>187</v>
      </c>
      <c r="J25" s="86"/>
      <c r="K25" s="86">
        <v>1036</v>
      </c>
      <c r="L25" s="86"/>
      <c r="M25" s="86">
        <v>10819</v>
      </c>
      <c r="O25" s="132"/>
    </row>
    <row r="26" spans="2:15" ht="16.5" customHeight="1" x14ac:dyDescent="0.2">
      <c r="B26" s="8" t="s">
        <v>12</v>
      </c>
      <c r="C26" s="12" t="s">
        <v>34</v>
      </c>
      <c r="D26" s="12"/>
      <c r="E26" s="7">
        <v>8133</v>
      </c>
      <c r="F26" s="12"/>
      <c r="G26" s="86">
        <v>2542</v>
      </c>
      <c r="H26" s="86"/>
      <c r="I26" s="86">
        <v>54</v>
      </c>
      <c r="J26" s="86"/>
      <c r="K26" s="86">
        <v>551</v>
      </c>
      <c r="L26" s="86"/>
      <c r="M26" s="86">
        <v>4986</v>
      </c>
      <c r="O26" s="132"/>
    </row>
    <row r="27" spans="2:15" ht="16.5" customHeight="1" x14ac:dyDescent="0.2">
      <c r="B27" s="14" t="s">
        <v>13</v>
      </c>
      <c r="C27" s="15" t="s">
        <v>37</v>
      </c>
      <c r="D27" s="15"/>
      <c r="E27" s="7">
        <v>706</v>
      </c>
      <c r="F27" s="15"/>
      <c r="G27" s="86">
        <v>130</v>
      </c>
      <c r="H27" s="86"/>
      <c r="I27" s="86">
        <v>5</v>
      </c>
      <c r="J27" s="86"/>
      <c r="K27" s="86">
        <v>38</v>
      </c>
      <c r="L27" s="86"/>
      <c r="M27" s="86">
        <v>533</v>
      </c>
      <c r="O27" s="132"/>
    </row>
    <row r="28" spans="2:15" ht="16.5" customHeight="1" x14ac:dyDescent="0.2">
      <c r="B28" s="8" t="s">
        <v>14</v>
      </c>
      <c r="C28" s="13" t="s">
        <v>26</v>
      </c>
      <c r="D28" s="13"/>
      <c r="E28" s="7">
        <v>4313</v>
      </c>
      <c r="F28" s="13"/>
      <c r="G28" s="86">
        <v>1082</v>
      </c>
      <c r="H28" s="86"/>
      <c r="I28" s="86">
        <v>65</v>
      </c>
      <c r="J28" s="86"/>
      <c r="K28" s="86">
        <v>201</v>
      </c>
      <c r="L28" s="86"/>
      <c r="M28" s="86">
        <v>2965</v>
      </c>
      <c r="O28" s="132"/>
    </row>
    <row r="29" spans="2:15" ht="16.5" customHeight="1" x14ac:dyDescent="0.2">
      <c r="B29" s="8" t="s">
        <v>15</v>
      </c>
      <c r="C29" s="13" t="s">
        <v>38</v>
      </c>
      <c r="D29" s="13"/>
      <c r="E29" s="7">
        <v>17413</v>
      </c>
      <c r="F29" s="13"/>
      <c r="G29" s="86">
        <v>4063</v>
      </c>
      <c r="H29" s="86"/>
      <c r="I29" s="86">
        <v>241</v>
      </c>
      <c r="J29" s="86"/>
      <c r="K29" s="86">
        <v>765</v>
      </c>
      <c r="L29" s="86"/>
      <c r="M29" s="86">
        <v>12344</v>
      </c>
      <c r="O29" s="132"/>
    </row>
    <row r="30" spans="2:15" ht="16.5" customHeight="1" x14ac:dyDescent="0.2">
      <c r="B30" s="8" t="s">
        <v>16</v>
      </c>
      <c r="C30" s="13" t="s">
        <v>39</v>
      </c>
      <c r="D30" s="13"/>
      <c r="E30" s="7">
        <v>3114</v>
      </c>
      <c r="F30" s="13"/>
      <c r="G30" s="86">
        <v>1381</v>
      </c>
      <c r="H30" s="86"/>
      <c r="I30" s="86">
        <v>48</v>
      </c>
      <c r="J30" s="86"/>
      <c r="K30" s="86">
        <v>144</v>
      </c>
      <c r="L30" s="86"/>
      <c r="M30" s="86">
        <v>1541</v>
      </c>
      <c r="O30" s="132"/>
    </row>
    <row r="31" spans="2:15" ht="16.5" customHeight="1" x14ac:dyDescent="0.2">
      <c r="B31" s="8" t="s">
        <v>17</v>
      </c>
      <c r="C31" s="13" t="s">
        <v>40</v>
      </c>
      <c r="D31" s="13"/>
      <c r="E31" s="7">
        <v>14256</v>
      </c>
      <c r="F31" s="13"/>
      <c r="G31" s="86">
        <v>4513</v>
      </c>
      <c r="H31" s="86"/>
      <c r="I31" s="86">
        <v>151</v>
      </c>
      <c r="J31" s="86"/>
      <c r="K31" s="86">
        <v>563</v>
      </c>
      <c r="L31" s="86"/>
      <c r="M31" s="86">
        <v>9029</v>
      </c>
      <c r="O31" s="132"/>
    </row>
    <row r="32" spans="2:15" ht="16.5" customHeight="1" x14ac:dyDescent="0.2">
      <c r="B32" s="14" t="s">
        <v>18</v>
      </c>
      <c r="C32" s="15" t="s">
        <v>69</v>
      </c>
      <c r="D32" s="15"/>
      <c r="E32" s="7">
        <v>1</v>
      </c>
      <c r="F32" s="55"/>
      <c r="G32" s="86">
        <v>1</v>
      </c>
      <c r="H32" s="87"/>
      <c r="I32" s="87">
        <v>0</v>
      </c>
      <c r="J32" s="87"/>
      <c r="K32" s="87">
        <v>0</v>
      </c>
      <c r="L32" s="87"/>
      <c r="M32" s="87">
        <v>0</v>
      </c>
      <c r="O32" s="132"/>
    </row>
    <row r="33" spans="2:13" ht="16.5" customHeight="1" x14ac:dyDescent="0.25">
      <c r="B33" s="14" t="s">
        <v>19</v>
      </c>
      <c r="C33" s="15" t="s">
        <v>41</v>
      </c>
      <c r="D33" s="15"/>
      <c r="E33" s="7">
        <v>18</v>
      </c>
      <c r="F33" s="55"/>
      <c r="G33" s="86">
        <v>10</v>
      </c>
      <c r="H33" s="87"/>
      <c r="I33" s="87">
        <v>0</v>
      </c>
      <c r="J33" s="87"/>
      <c r="K33" s="87">
        <v>0</v>
      </c>
      <c r="L33" s="87"/>
      <c r="M33" s="87">
        <v>8</v>
      </c>
    </row>
    <row r="34" spans="2:13" ht="3.75" customHeight="1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2:13" x14ac:dyDescent="0.2">
      <c r="B35" s="75"/>
      <c r="C35" s="1"/>
      <c r="D35" s="2"/>
      <c r="E35" s="2"/>
      <c r="F35" s="2"/>
      <c r="G35" s="2"/>
    </row>
    <row r="36" spans="2:13" x14ac:dyDescent="0.25">
      <c r="C36" s="17"/>
      <c r="D36" s="9"/>
      <c r="E36" s="34"/>
      <c r="F36" s="9"/>
      <c r="G36" s="34"/>
      <c r="H36" s="9"/>
      <c r="J36" s="9"/>
      <c r="L36" s="9"/>
    </row>
    <row r="37" spans="2:13" x14ac:dyDescent="0.25">
      <c r="C37" s="17"/>
      <c r="D37" s="11"/>
      <c r="E37" s="34"/>
      <c r="F37" s="11"/>
      <c r="G37" s="34"/>
      <c r="H37" s="11"/>
      <c r="J37" s="11"/>
      <c r="L37" s="11"/>
    </row>
    <row r="38" spans="2:13" x14ac:dyDescent="0.25">
      <c r="C38" s="17"/>
      <c r="D38" s="11"/>
      <c r="E38" s="34"/>
      <c r="F38" s="11"/>
      <c r="G38" s="34"/>
      <c r="H38" s="11"/>
      <c r="J38" s="11"/>
      <c r="L38" s="11"/>
    </row>
    <row r="39" spans="2:13" x14ac:dyDescent="0.25">
      <c r="C39" s="17"/>
      <c r="D39" s="9"/>
      <c r="E39" s="34"/>
      <c r="F39" s="9"/>
      <c r="G39" s="34"/>
      <c r="H39" s="9"/>
      <c r="J39" s="9"/>
      <c r="L39" s="9"/>
    </row>
    <row r="40" spans="2:13" x14ac:dyDescent="0.25">
      <c r="C40" s="17"/>
      <c r="D40" s="11"/>
      <c r="E40" s="34"/>
      <c r="F40" s="11"/>
      <c r="G40" s="34"/>
      <c r="H40" s="11"/>
      <c r="J40" s="11"/>
      <c r="L40" s="11"/>
    </row>
    <row r="41" spans="2:13" x14ac:dyDescent="0.25">
      <c r="C41" s="17"/>
      <c r="D41" s="9"/>
      <c r="E41" s="34"/>
      <c r="F41" s="9"/>
      <c r="G41" s="34"/>
      <c r="H41" s="9"/>
      <c r="J41" s="9"/>
      <c r="L41" s="9"/>
    </row>
    <row r="42" spans="2:13" x14ac:dyDescent="0.25">
      <c r="C42" s="17"/>
      <c r="D42" s="12"/>
      <c r="E42" s="34"/>
      <c r="F42" s="12"/>
      <c r="G42" s="34"/>
      <c r="H42" s="12"/>
      <c r="J42" s="12"/>
      <c r="L42" s="12"/>
    </row>
    <row r="43" spans="2:13" x14ac:dyDescent="0.25">
      <c r="C43" s="17"/>
      <c r="D43" s="12"/>
      <c r="E43" s="34"/>
      <c r="F43" s="12"/>
      <c r="G43" s="34"/>
      <c r="H43" s="12"/>
      <c r="J43" s="12"/>
      <c r="L43" s="12"/>
    </row>
    <row r="44" spans="2:13" x14ac:dyDescent="0.25">
      <c r="C44" s="17"/>
      <c r="D44" s="12"/>
      <c r="E44" s="34"/>
      <c r="F44" s="12"/>
      <c r="G44" s="34"/>
      <c r="H44" s="12"/>
      <c r="J44" s="12"/>
      <c r="L44" s="12"/>
    </row>
    <row r="45" spans="2:13" x14ac:dyDescent="0.25">
      <c r="C45" s="17"/>
      <c r="D45" s="13"/>
      <c r="E45" s="34"/>
      <c r="F45" s="13"/>
      <c r="G45" s="34"/>
      <c r="H45" s="13"/>
      <c r="J45" s="13"/>
      <c r="L45" s="13"/>
    </row>
    <row r="46" spans="2:13" x14ac:dyDescent="0.25">
      <c r="C46" s="17"/>
      <c r="D46" s="13"/>
      <c r="E46" s="34"/>
      <c r="F46" s="13"/>
      <c r="G46" s="34"/>
      <c r="H46" s="13"/>
      <c r="J46" s="13"/>
      <c r="L46" s="13"/>
    </row>
    <row r="47" spans="2:13" x14ac:dyDescent="0.25">
      <c r="C47" s="17"/>
      <c r="D47" s="13"/>
      <c r="E47" s="34"/>
      <c r="F47" s="13"/>
      <c r="G47" s="34"/>
      <c r="H47" s="13"/>
      <c r="J47" s="13"/>
      <c r="L47" s="13"/>
    </row>
    <row r="48" spans="2:13" x14ac:dyDescent="0.25">
      <c r="C48" s="17"/>
      <c r="D48" s="13"/>
      <c r="E48" s="34"/>
      <c r="F48" s="13"/>
      <c r="G48" s="34"/>
      <c r="H48" s="13"/>
      <c r="J48" s="13"/>
      <c r="L48" s="13"/>
    </row>
    <row r="49" spans="3:12" x14ac:dyDescent="0.25">
      <c r="C49" s="17"/>
      <c r="D49" s="12"/>
      <c r="E49" s="34"/>
      <c r="F49" s="12"/>
      <c r="G49" s="34"/>
      <c r="H49" s="12"/>
      <c r="J49" s="12"/>
      <c r="L49" s="12"/>
    </row>
    <row r="50" spans="3:12" x14ac:dyDescent="0.25">
      <c r="C50" s="17"/>
      <c r="D50" s="13"/>
      <c r="E50" s="34"/>
      <c r="F50" s="13"/>
      <c r="G50" s="34"/>
      <c r="H50" s="13"/>
      <c r="J50" s="13"/>
      <c r="L50" s="13"/>
    </row>
    <row r="51" spans="3:12" x14ac:dyDescent="0.25">
      <c r="C51" s="17"/>
      <c r="D51" s="13"/>
      <c r="E51" s="34"/>
      <c r="F51" s="13"/>
      <c r="G51" s="34"/>
      <c r="H51" s="13"/>
      <c r="J51" s="13"/>
      <c r="L51" s="13"/>
    </row>
    <row r="52" spans="3:12" x14ac:dyDescent="0.25">
      <c r="C52" s="17"/>
      <c r="D52" s="13"/>
      <c r="E52" s="34"/>
      <c r="F52" s="13"/>
      <c r="G52" s="34"/>
      <c r="H52" s="13"/>
      <c r="J52" s="13"/>
      <c r="L52" s="13"/>
    </row>
    <row r="54" spans="3:12" x14ac:dyDescent="0.2">
      <c r="C54" s="1"/>
      <c r="D54" s="2"/>
      <c r="F54" s="2"/>
      <c r="H54" s="2"/>
      <c r="J54" s="2"/>
      <c r="L54" s="2"/>
    </row>
    <row r="55" spans="3:12" x14ac:dyDescent="0.2">
      <c r="C55" s="3"/>
      <c r="D55" s="4"/>
      <c r="F55" s="4"/>
      <c r="H55" s="4"/>
      <c r="J55" s="4"/>
      <c r="L55" s="4"/>
    </row>
    <row r="56" spans="3:12" x14ac:dyDescent="0.2">
      <c r="C56" s="4"/>
      <c r="D56" s="4"/>
      <c r="F56" s="4"/>
      <c r="H56" s="4"/>
      <c r="J56" s="4"/>
      <c r="L56" s="4"/>
    </row>
  </sheetData>
  <mergeCells count="5">
    <mergeCell ref="B8:C10"/>
    <mergeCell ref="B6:M6"/>
    <mergeCell ref="B3:M3"/>
    <mergeCell ref="B5:M5"/>
    <mergeCell ref="E8:M8"/>
  </mergeCells>
  <pageMargins left="0.7" right="0.7" top="0.75" bottom="0.75" header="0.3" footer="0.3"/>
  <pageSetup paperSize="9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AO52"/>
  <sheetViews>
    <sheetView workbookViewId="0">
      <selection activeCell="S6" sqref="S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8.85546875" style="28" customWidth="1"/>
    <col min="6" max="6" width="0.85546875" style="28" customWidth="1"/>
    <col min="7" max="7" width="8.85546875" style="28" customWidth="1"/>
    <col min="8" max="8" width="0.85546875" style="28" customWidth="1"/>
    <col min="9" max="9" width="7.5703125" style="28" customWidth="1"/>
    <col min="10" max="10" width="0.85546875" style="28" customWidth="1"/>
    <col min="11" max="11" width="9.28515625" style="28" customWidth="1"/>
    <col min="12" max="12" width="0.85546875" style="28" customWidth="1"/>
    <col min="13" max="13" width="9.5703125" style="28" customWidth="1"/>
    <col min="14" max="14" width="0.85546875" style="28" customWidth="1"/>
    <col min="15" max="15" width="11.7109375" style="28" customWidth="1"/>
    <col min="16" max="16" width="0.85546875" style="29" customWidth="1"/>
    <col min="17" max="17" width="8.85546875" style="28" customWidth="1"/>
    <col min="18" max="18" width="0.85546875" style="28" customWidth="1"/>
    <col min="19" max="19" width="10.5703125" style="28" customWidth="1"/>
    <col min="20" max="20" width="0.85546875" style="28" customWidth="1"/>
    <col min="21" max="21" width="10.28515625" style="28" customWidth="1"/>
    <col min="22" max="22" width="0.85546875" style="28" customWidth="1"/>
    <col min="23" max="23" width="11.7109375" style="28" customWidth="1"/>
    <col min="24" max="25" width="9.140625" style="28"/>
    <col min="26" max="26" width="1.85546875" style="28" customWidth="1"/>
    <col min="27" max="27" width="9.140625" style="28"/>
    <col min="28" max="28" width="1.85546875" style="28" customWidth="1"/>
    <col min="29" max="29" width="9.140625" style="28"/>
    <col min="30" max="30" width="1.85546875" style="28" customWidth="1"/>
    <col min="31" max="31" width="9.140625" style="28"/>
    <col min="32" max="32" width="1.85546875" style="28" customWidth="1"/>
    <col min="33" max="33" width="9.140625" style="28"/>
    <col min="34" max="34" width="1.85546875" style="28" customWidth="1"/>
    <col min="35" max="35" width="9.140625" style="28"/>
    <col min="36" max="36" width="1.85546875" style="28" customWidth="1"/>
    <col min="37" max="37" width="9.140625" style="28"/>
    <col min="38" max="38" width="1.85546875" style="28" customWidth="1"/>
    <col min="39" max="39" width="9.140625" style="28"/>
    <col min="40" max="40" width="1.85546875" style="28" customWidth="1"/>
    <col min="41" max="16384" width="9.140625" style="28"/>
  </cols>
  <sheetData>
    <row r="2" spans="2:41" ht="15" x14ac:dyDescent="0.25">
      <c r="C2" s="27"/>
      <c r="E2" s="27"/>
      <c r="G2" s="27"/>
      <c r="W2" s="27" t="s">
        <v>319</v>
      </c>
    </row>
    <row r="3" spans="2:41" ht="39" customHeight="1" x14ac:dyDescent="0.25">
      <c r="B3" s="178" t="s">
        <v>389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2:41" ht="3.75" customHeight="1" x14ac:dyDescent="0.25"/>
    <row r="5" spans="2:41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</row>
    <row r="6" spans="2:41" ht="15" customHeight="1" x14ac:dyDescent="0.25">
      <c r="B6" s="179" t="s">
        <v>45</v>
      </c>
      <c r="C6" s="179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57"/>
      <c r="R6" s="57"/>
      <c r="S6" s="57"/>
      <c r="T6" s="57"/>
      <c r="U6" s="57"/>
      <c r="V6" s="57"/>
      <c r="W6" s="64" t="s">
        <v>353</v>
      </c>
    </row>
    <row r="7" spans="2:41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</row>
    <row r="8" spans="2:41" ht="15.75" customHeight="1" x14ac:dyDescent="0.2">
      <c r="B8" s="186" t="s">
        <v>43</v>
      </c>
      <c r="C8" s="186"/>
      <c r="D8" s="54"/>
      <c r="E8" s="187" t="s">
        <v>345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53"/>
      <c r="Q8" s="187" t="s">
        <v>348</v>
      </c>
      <c r="R8" s="187"/>
      <c r="S8" s="187"/>
      <c r="T8" s="187"/>
      <c r="U8" s="187"/>
      <c r="V8" s="187"/>
      <c r="W8" s="187"/>
    </row>
    <row r="9" spans="2:41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41" s="31" customFormat="1" ht="14.25" customHeight="1" x14ac:dyDescent="0.2">
      <c r="B10" s="186"/>
      <c r="C10" s="186"/>
      <c r="D10" s="54"/>
      <c r="E10" s="191" t="s">
        <v>20</v>
      </c>
      <c r="F10" s="66"/>
      <c r="G10" s="192" t="s">
        <v>349</v>
      </c>
      <c r="H10" s="66"/>
      <c r="I10" s="191" t="s">
        <v>350</v>
      </c>
      <c r="J10" s="191"/>
      <c r="K10" s="191"/>
      <c r="L10" s="191"/>
      <c r="M10" s="191"/>
      <c r="N10" s="191"/>
      <c r="O10" s="191"/>
      <c r="P10" s="26"/>
      <c r="Q10" s="191" t="s">
        <v>350</v>
      </c>
      <c r="R10" s="191"/>
      <c r="S10" s="191"/>
      <c r="T10" s="191"/>
      <c r="U10" s="191"/>
      <c r="V10" s="191"/>
      <c r="W10" s="191"/>
    </row>
    <row r="11" spans="2:41" s="29" customFormat="1" ht="3.75" customHeight="1" thickBot="1" x14ac:dyDescent="0.25">
      <c r="B11" s="186"/>
      <c r="C11" s="186"/>
      <c r="D11" s="54"/>
      <c r="E11" s="191"/>
      <c r="F11" s="60"/>
      <c r="G11" s="192"/>
      <c r="H11" s="60"/>
      <c r="I11" s="67"/>
      <c r="J11" s="60"/>
      <c r="K11" s="67"/>
      <c r="L11" s="60"/>
      <c r="M11" s="67"/>
      <c r="N11" s="60"/>
      <c r="O11" s="67"/>
      <c r="P11" s="49"/>
      <c r="Q11" s="73"/>
      <c r="R11" s="60"/>
      <c r="S11" s="67"/>
      <c r="T11" s="60"/>
      <c r="U11" s="67"/>
      <c r="V11" s="60"/>
      <c r="W11" s="67"/>
    </row>
    <row r="12" spans="2:41" s="31" customFormat="1" ht="22.5" customHeight="1" thickTop="1" x14ac:dyDescent="0.2">
      <c r="B12" s="186"/>
      <c r="C12" s="186"/>
      <c r="D12" s="54"/>
      <c r="E12" s="191"/>
      <c r="F12" s="66"/>
      <c r="G12" s="192"/>
      <c r="H12" s="66"/>
      <c r="I12" s="38" t="s">
        <v>367</v>
      </c>
      <c r="J12" s="66"/>
      <c r="K12" s="38" t="s">
        <v>346</v>
      </c>
      <c r="L12" s="66"/>
      <c r="M12" s="38" t="s">
        <v>347</v>
      </c>
      <c r="N12" s="66"/>
      <c r="O12" s="38" t="s">
        <v>352</v>
      </c>
      <c r="P12" s="26"/>
      <c r="Q12" s="38" t="s">
        <v>367</v>
      </c>
      <c r="R12" s="66"/>
      <c r="S12" s="38" t="s">
        <v>346</v>
      </c>
      <c r="T12" s="66"/>
      <c r="U12" s="38" t="s">
        <v>347</v>
      </c>
      <c r="V12" s="66"/>
      <c r="W12" s="38" t="s">
        <v>352</v>
      </c>
      <c r="Y12" s="152" t="s">
        <v>419</v>
      </c>
      <c r="Z12" s="170"/>
      <c r="AA12" s="153" t="s">
        <v>420</v>
      </c>
      <c r="AB12" s="170"/>
      <c r="AC12" s="153" t="s">
        <v>421</v>
      </c>
      <c r="AD12" s="170"/>
      <c r="AE12" s="153" t="s">
        <v>422</v>
      </c>
      <c r="AF12" s="170"/>
      <c r="AG12" s="153" t="s">
        <v>423</v>
      </c>
      <c r="AH12" s="170"/>
      <c r="AI12" s="153" t="s">
        <v>424</v>
      </c>
      <c r="AJ12" s="170"/>
      <c r="AK12" s="153" t="s">
        <v>425</v>
      </c>
      <c r="AL12" s="170"/>
      <c r="AM12" s="153" t="s">
        <v>426</v>
      </c>
      <c r="AN12" s="170"/>
      <c r="AO12" s="154" t="s">
        <v>427</v>
      </c>
    </row>
    <row r="13" spans="2:41" ht="3.75" customHeight="1" thickBot="1" x14ac:dyDescent="0.25">
      <c r="B13" s="32"/>
      <c r="C13" s="32"/>
      <c r="D13" s="42"/>
      <c r="E13" s="42"/>
      <c r="F13" s="32"/>
      <c r="G13" s="42"/>
      <c r="H13" s="32"/>
      <c r="I13" s="42"/>
      <c r="J13" s="32"/>
      <c r="K13" s="42"/>
      <c r="L13" s="32"/>
      <c r="M13" s="42"/>
      <c r="N13" s="32"/>
      <c r="O13" s="42"/>
      <c r="P13" s="42"/>
      <c r="Q13" s="42"/>
      <c r="R13" s="32"/>
      <c r="S13" s="42"/>
      <c r="T13" s="32"/>
      <c r="U13" s="42"/>
      <c r="V13" s="32"/>
      <c r="W13" s="42"/>
      <c r="Y13" s="155" t="s">
        <v>418</v>
      </c>
      <c r="Z13" s="171"/>
      <c r="AA13" s="156" t="s">
        <v>418</v>
      </c>
      <c r="AB13" s="171"/>
      <c r="AC13" s="156" t="s">
        <v>418</v>
      </c>
      <c r="AD13" s="171"/>
      <c r="AE13" s="156" t="s">
        <v>418</v>
      </c>
      <c r="AF13" s="171"/>
      <c r="AG13" s="156" t="s">
        <v>418</v>
      </c>
      <c r="AH13" s="171"/>
      <c r="AI13" s="156" t="s">
        <v>418</v>
      </c>
      <c r="AJ13" s="171"/>
      <c r="AK13" s="156" t="s">
        <v>418</v>
      </c>
      <c r="AL13" s="171"/>
      <c r="AM13" s="156" t="s">
        <v>418</v>
      </c>
      <c r="AN13" s="171"/>
      <c r="AO13" s="157" t="s">
        <v>418</v>
      </c>
    </row>
    <row r="14" spans="2:41" ht="20.25" customHeight="1" thickTop="1" x14ac:dyDescent="0.25">
      <c r="C14" s="5" t="s">
        <v>20</v>
      </c>
      <c r="D14" s="43"/>
      <c r="E14" s="85">
        <f>+G14+I14</f>
        <v>65148.999999999985</v>
      </c>
      <c r="F14" s="79"/>
      <c r="G14" s="85">
        <v>17013.000000000033</v>
      </c>
      <c r="H14" s="79"/>
      <c r="I14" s="85">
        <v>48135.999999999949</v>
      </c>
      <c r="J14" s="79"/>
      <c r="K14" s="85">
        <v>4705.9999999999727</v>
      </c>
      <c r="L14" s="79"/>
      <c r="M14" s="85">
        <v>30783.000000000284</v>
      </c>
      <c r="N14" s="79"/>
      <c r="O14" s="85">
        <v>12647.000000000004</v>
      </c>
      <c r="P14" s="94"/>
      <c r="Q14" s="85">
        <v>1417745.9999999958</v>
      </c>
      <c r="R14" s="79"/>
      <c r="S14" s="85">
        <v>9536.0000000000673</v>
      </c>
      <c r="T14" s="79"/>
      <c r="U14" s="85">
        <v>402740.00000000081</v>
      </c>
      <c r="V14" s="79"/>
      <c r="W14" s="85">
        <v>1005470.0000000028</v>
      </c>
      <c r="Y14" s="158">
        <v>17013.000000000033</v>
      </c>
      <c r="Z14" s="172"/>
      <c r="AA14" s="159">
        <v>48135.999999999949</v>
      </c>
      <c r="AB14" s="172"/>
      <c r="AC14" s="159">
        <v>4705.9999999999727</v>
      </c>
      <c r="AD14" s="172"/>
      <c r="AE14" s="159">
        <v>30783.000000000284</v>
      </c>
      <c r="AF14" s="172"/>
      <c r="AG14" s="159">
        <v>12647.000000000004</v>
      </c>
      <c r="AH14" s="172"/>
      <c r="AI14" s="159">
        <v>1417745.9999999958</v>
      </c>
      <c r="AJ14" s="172"/>
      <c r="AK14" s="160">
        <v>9536.0000000000673</v>
      </c>
      <c r="AL14" s="172"/>
      <c r="AM14" s="159">
        <v>402740.00000000081</v>
      </c>
      <c r="AN14" s="172"/>
      <c r="AO14" s="161">
        <v>1005470.0000000028</v>
      </c>
    </row>
    <row r="15" spans="2:41" ht="20.25" customHeight="1" x14ac:dyDescent="0.25">
      <c r="B15" s="8" t="s">
        <v>21</v>
      </c>
      <c r="C15" s="9" t="s">
        <v>27</v>
      </c>
      <c r="D15" s="9"/>
      <c r="E15" s="85">
        <f t="shared" ref="E15:E35" si="0">+G15+I15</f>
        <v>1271.9999999999993</v>
      </c>
      <c r="F15" s="83"/>
      <c r="G15" s="86">
        <v>200</v>
      </c>
      <c r="H15" s="83"/>
      <c r="I15" s="85">
        <v>1071.9999999999993</v>
      </c>
      <c r="J15" s="83"/>
      <c r="K15" s="86">
        <v>98</v>
      </c>
      <c r="L15" s="83"/>
      <c r="M15" s="86">
        <v>635</v>
      </c>
      <c r="N15" s="83"/>
      <c r="O15" s="86">
        <v>338.99999999999972</v>
      </c>
      <c r="P15" s="84"/>
      <c r="Q15" s="85">
        <v>37529.000000000051</v>
      </c>
      <c r="R15" s="83"/>
      <c r="S15" s="86">
        <v>180.00000000000017</v>
      </c>
      <c r="T15" s="83"/>
      <c r="U15" s="86">
        <v>8654.0000000000109</v>
      </c>
      <c r="V15" s="83"/>
      <c r="W15" s="86">
        <v>28694.999999999993</v>
      </c>
      <c r="Y15" s="162">
        <v>200</v>
      </c>
      <c r="Z15" s="173"/>
      <c r="AA15" s="163">
        <v>1071.9999999999993</v>
      </c>
      <c r="AB15" s="173"/>
      <c r="AC15" s="163">
        <v>98</v>
      </c>
      <c r="AD15" s="173"/>
      <c r="AE15" s="163">
        <v>635</v>
      </c>
      <c r="AF15" s="173"/>
      <c r="AG15" s="163">
        <v>338.99999999999972</v>
      </c>
      <c r="AH15" s="173"/>
      <c r="AI15" s="163">
        <v>37529.000000000051</v>
      </c>
      <c r="AJ15" s="173"/>
      <c r="AK15" s="164">
        <v>180.00000000000017</v>
      </c>
      <c r="AL15" s="173"/>
      <c r="AM15" s="163">
        <v>8654.0000000000109</v>
      </c>
      <c r="AN15" s="173"/>
      <c r="AO15" s="165">
        <v>28694.999999999993</v>
      </c>
    </row>
    <row r="16" spans="2:41" ht="20.25" customHeight="1" x14ac:dyDescent="0.25">
      <c r="B16" s="10" t="s">
        <v>0</v>
      </c>
      <c r="C16" s="11" t="s">
        <v>22</v>
      </c>
      <c r="D16" s="9"/>
      <c r="E16" s="85">
        <f t="shared" si="0"/>
        <v>581.99999999999955</v>
      </c>
      <c r="F16" s="83"/>
      <c r="G16" s="86">
        <v>93</v>
      </c>
      <c r="H16" s="83"/>
      <c r="I16" s="85">
        <v>488.99999999999955</v>
      </c>
      <c r="J16" s="83"/>
      <c r="K16" s="86">
        <v>28</v>
      </c>
      <c r="L16" s="83"/>
      <c r="M16" s="86">
        <v>317</v>
      </c>
      <c r="N16" s="83"/>
      <c r="O16" s="86">
        <v>143.99999999999991</v>
      </c>
      <c r="P16" s="84"/>
      <c r="Q16" s="85">
        <v>17688.999999999996</v>
      </c>
      <c r="R16" s="83"/>
      <c r="S16" s="86">
        <v>64.000000000000057</v>
      </c>
      <c r="T16" s="83"/>
      <c r="U16" s="86">
        <v>4661.9999999999991</v>
      </c>
      <c r="V16" s="83"/>
      <c r="W16" s="86">
        <v>12963</v>
      </c>
      <c r="Y16" s="162">
        <v>93</v>
      </c>
      <c r="Z16" s="173"/>
      <c r="AA16" s="163">
        <v>488.99999999999955</v>
      </c>
      <c r="AB16" s="173"/>
      <c r="AC16" s="163">
        <v>28</v>
      </c>
      <c r="AD16" s="173"/>
      <c r="AE16" s="163">
        <v>317</v>
      </c>
      <c r="AF16" s="173"/>
      <c r="AG16" s="163">
        <v>143.99999999999991</v>
      </c>
      <c r="AH16" s="173"/>
      <c r="AI16" s="163">
        <v>17688.999999999996</v>
      </c>
      <c r="AJ16" s="173"/>
      <c r="AK16" s="164">
        <v>64.000000000000057</v>
      </c>
      <c r="AL16" s="173"/>
      <c r="AM16" s="163">
        <v>4661.9999999999991</v>
      </c>
      <c r="AN16" s="173"/>
      <c r="AO16" s="165">
        <v>12963</v>
      </c>
    </row>
    <row r="17" spans="2:41" ht="20.25" customHeight="1" x14ac:dyDescent="0.25">
      <c r="B17" s="10" t="s">
        <v>1</v>
      </c>
      <c r="C17" s="11" t="s">
        <v>23</v>
      </c>
      <c r="D17" s="9"/>
      <c r="E17" s="85">
        <f t="shared" si="0"/>
        <v>26664.000000000055</v>
      </c>
      <c r="F17" s="83"/>
      <c r="G17" s="86">
        <v>7706.0000000000318</v>
      </c>
      <c r="H17" s="83"/>
      <c r="I17" s="85">
        <v>18958.000000000022</v>
      </c>
      <c r="J17" s="83"/>
      <c r="K17" s="86">
        <v>2164.9999999999964</v>
      </c>
      <c r="L17" s="83"/>
      <c r="M17" s="86">
        <v>12566.999999999987</v>
      </c>
      <c r="N17" s="83"/>
      <c r="O17" s="86">
        <v>4225.9999999999736</v>
      </c>
      <c r="P17" s="84"/>
      <c r="Q17" s="85">
        <v>475317.00000000285</v>
      </c>
      <c r="R17" s="83"/>
      <c r="S17" s="86">
        <v>4433.0000000000036</v>
      </c>
      <c r="T17" s="83"/>
      <c r="U17" s="86">
        <v>158838.00000000023</v>
      </c>
      <c r="V17" s="83"/>
      <c r="W17" s="86">
        <v>312046.00000000122</v>
      </c>
      <c r="Y17" s="162">
        <v>7706.0000000000318</v>
      </c>
      <c r="Z17" s="173"/>
      <c r="AA17" s="163">
        <v>18958.000000000022</v>
      </c>
      <c r="AB17" s="173"/>
      <c r="AC17" s="163">
        <v>2164.9999999999964</v>
      </c>
      <c r="AD17" s="173"/>
      <c r="AE17" s="163">
        <v>12566.999999999987</v>
      </c>
      <c r="AF17" s="173"/>
      <c r="AG17" s="163">
        <v>4225.9999999999736</v>
      </c>
      <c r="AH17" s="173"/>
      <c r="AI17" s="163">
        <v>475317.00000000285</v>
      </c>
      <c r="AJ17" s="173"/>
      <c r="AK17" s="164">
        <v>4433.0000000000036</v>
      </c>
      <c r="AL17" s="173"/>
      <c r="AM17" s="163">
        <v>158838.00000000023</v>
      </c>
      <c r="AN17" s="173"/>
      <c r="AO17" s="165">
        <v>312046.00000000122</v>
      </c>
    </row>
    <row r="18" spans="2:41" ht="20.25" customHeight="1" x14ac:dyDescent="0.25">
      <c r="B18" s="8" t="s">
        <v>2</v>
      </c>
      <c r="C18" s="9" t="s">
        <v>30</v>
      </c>
      <c r="D18" s="9"/>
      <c r="E18" s="85">
        <f t="shared" si="0"/>
        <v>77.000000000000014</v>
      </c>
      <c r="F18" s="83"/>
      <c r="G18" s="86">
        <v>16</v>
      </c>
      <c r="H18" s="83"/>
      <c r="I18" s="85">
        <v>61.000000000000014</v>
      </c>
      <c r="J18" s="83"/>
      <c r="K18" s="86">
        <v>4</v>
      </c>
      <c r="L18" s="83"/>
      <c r="M18" s="86">
        <v>33</v>
      </c>
      <c r="N18" s="83"/>
      <c r="O18" s="86">
        <v>24</v>
      </c>
      <c r="P18" s="84"/>
      <c r="Q18" s="85">
        <v>2541</v>
      </c>
      <c r="R18" s="83"/>
      <c r="S18" s="86">
        <v>9.0000000000000036</v>
      </c>
      <c r="T18" s="83"/>
      <c r="U18" s="86">
        <v>525</v>
      </c>
      <c r="V18" s="83"/>
      <c r="W18" s="86">
        <v>2006.9999999999995</v>
      </c>
      <c r="Y18" s="162">
        <v>16</v>
      </c>
      <c r="Z18" s="173"/>
      <c r="AA18" s="163">
        <v>61.000000000000014</v>
      </c>
      <c r="AB18" s="173"/>
      <c r="AC18" s="163">
        <v>4</v>
      </c>
      <c r="AD18" s="173"/>
      <c r="AE18" s="163">
        <v>33</v>
      </c>
      <c r="AF18" s="173"/>
      <c r="AG18" s="163">
        <v>24</v>
      </c>
      <c r="AH18" s="173"/>
      <c r="AI18" s="163">
        <v>2541</v>
      </c>
      <c r="AJ18" s="173"/>
      <c r="AK18" s="164">
        <v>9.0000000000000036</v>
      </c>
      <c r="AL18" s="173"/>
      <c r="AM18" s="163">
        <v>525</v>
      </c>
      <c r="AN18" s="173"/>
      <c r="AO18" s="165">
        <v>2006.9999999999995</v>
      </c>
    </row>
    <row r="19" spans="2:41" ht="20.25" customHeight="1" x14ac:dyDescent="0.25">
      <c r="B19" s="10" t="s">
        <v>3</v>
      </c>
      <c r="C19" s="11" t="s">
        <v>28</v>
      </c>
      <c r="D19" s="9"/>
      <c r="E19" s="85">
        <f t="shared" si="0"/>
        <v>1963.9999999999998</v>
      </c>
      <c r="F19" s="83"/>
      <c r="G19" s="86">
        <v>473.99999999999949</v>
      </c>
      <c r="H19" s="83"/>
      <c r="I19" s="85">
        <v>1490.0000000000002</v>
      </c>
      <c r="J19" s="83"/>
      <c r="K19" s="86">
        <v>137.99999999999986</v>
      </c>
      <c r="L19" s="83"/>
      <c r="M19" s="86">
        <v>990.99999999999909</v>
      </c>
      <c r="N19" s="83"/>
      <c r="O19" s="86">
        <v>361</v>
      </c>
      <c r="P19" s="84"/>
      <c r="Q19" s="85">
        <v>42419.000000000007</v>
      </c>
      <c r="R19" s="83"/>
      <c r="S19" s="86">
        <v>298.99999999999983</v>
      </c>
      <c r="T19" s="83"/>
      <c r="U19" s="86">
        <v>12944.000000000007</v>
      </c>
      <c r="V19" s="83"/>
      <c r="W19" s="86">
        <v>29176.000000000051</v>
      </c>
      <c r="Y19" s="162">
        <v>473.99999999999949</v>
      </c>
      <c r="Z19" s="173"/>
      <c r="AA19" s="163">
        <v>1490.0000000000002</v>
      </c>
      <c r="AB19" s="173"/>
      <c r="AC19" s="163">
        <v>137.99999999999986</v>
      </c>
      <c r="AD19" s="173"/>
      <c r="AE19" s="163">
        <v>990.99999999999909</v>
      </c>
      <c r="AF19" s="173"/>
      <c r="AG19" s="163">
        <v>361</v>
      </c>
      <c r="AH19" s="173"/>
      <c r="AI19" s="163">
        <v>42419.000000000007</v>
      </c>
      <c r="AJ19" s="173"/>
      <c r="AK19" s="164">
        <v>298.99999999999983</v>
      </c>
      <c r="AL19" s="173"/>
      <c r="AM19" s="163">
        <v>12944.000000000007</v>
      </c>
      <c r="AN19" s="173"/>
      <c r="AO19" s="165">
        <v>29176.000000000051</v>
      </c>
    </row>
    <row r="20" spans="2:41" ht="20.25" customHeight="1" x14ac:dyDescent="0.25">
      <c r="B20" s="8" t="s">
        <v>4</v>
      </c>
      <c r="C20" s="9" t="s">
        <v>24</v>
      </c>
      <c r="D20" s="9"/>
      <c r="E20" s="85">
        <f t="shared" si="0"/>
        <v>10282.999999999998</v>
      </c>
      <c r="F20" s="83"/>
      <c r="G20" s="86">
        <v>2679.9999999999955</v>
      </c>
      <c r="H20" s="83"/>
      <c r="I20" s="85">
        <v>7603.0000000000027</v>
      </c>
      <c r="J20" s="83"/>
      <c r="K20" s="86">
        <v>510.9999999999996</v>
      </c>
      <c r="L20" s="83"/>
      <c r="M20" s="86">
        <v>4488.0000000000045</v>
      </c>
      <c r="N20" s="83"/>
      <c r="O20" s="86">
        <v>2603.9999999999959</v>
      </c>
      <c r="P20" s="84"/>
      <c r="Q20" s="85">
        <v>283748.9999999993</v>
      </c>
      <c r="R20" s="83"/>
      <c r="S20" s="86">
        <v>1017.0000000000025</v>
      </c>
      <c r="T20" s="83"/>
      <c r="U20" s="86">
        <v>62596.999999999869</v>
      </c>
      <c r="V20" s="83"/>
      <c r="W20" s="86">
        <v>220134.99999999951</v>
      </c>
      <c r="Y20" s="162">
        <v>2679.9999999999955</v>
      </c>
      <c r="Z20" s="173"/>
      <c r="AA20" s="163">
        <v>7603.0000000000027</v>
      </c>
      <c r="AB20" s="173"/>
      <c r="AC20" s="163">
        <v>510.9999999999996</v>
      </c>
      <c r="AD20" s="173"/>
      <c r="AE20" s="163">
        <v>4488.0000000000045</v>
      </c>
      <c r="AF20" s="173"/>
      <c r="AG20" s="163">
        <v>2603.9999999999959</v>
      </c>
      <c r="AH20" s="173"/>
      <c r="AI20" s="163">
        <v>283748.9999999993</v>
      </c>
      <c r="AJ20" s="173"/>
      <c r="AK20" s="164">
        <v>1017.0000000000025</v>
      </c>
      <c r="AL20" s="173"/>
      <c r="AM20" s="163">
        <v>62596.999999999869</v>
      </c>
      <c r="AN20" s="173"/>
      <c r="AO20" s="165">
        <v>220134.99999999951</v>
      </c>
    </row>
    <row r="21" spans="2:41" ht="20.25" customHeight="1" x14ac:dyDescent="0.25">
      <c r="B21" s="8" t="s">
        <v>5</v>
      </c>
      <c r="C21" s="12" t="s">
        <v>176</v>
      </c>
      <c r="D21" s="12"/>
      <c r="E21" s="85">
        <f t="shared" si="0"/>
        <v>8481.9999999999909</v>
      </c>
      <c r="F21" s="83"/>
      <c r="G21" s="86">
        <v>1849.0000000000025</v>
      </c>
      <c r="H21" s="83"/>
      <c r="I21" s="85">
        <v>6632.9999999999882</v>
      </c>
      <c r="J21" s="83"/>
      <c r="K21" s="86">
        <v>688.99999999999943</v>
      </c>
      <c r="L21" s="83"/>
      <c r="M21" s="86">
        <v>4403.9999999999945</v>
      </c>
      <c r="N21" s="83"/>
      <c r="O21" s="86">
        <v>1539.9999999999948</v>
      </c>
      <c r="P21" s="84"/>
      <c r="Q21" s="85">
        <v>180613.00000000009</v>
      </c>
      <c r="R21" s="83"/>
      <c r="S21" s="86">
        <v>1411.9999999999995</v>
      </c>
      <c r="T21" s="83"/>
      <c r="U21" s="86">
        <v>56134.000000000029</v>
      </c>
      <c r="V21" s="83"/>
      <c r="W21" s="86">
        <v>123066.99999999965</v>
      </c>
      <c r="Y21" s="162">
        <v>1849.0000000000025</v>
      </c>
      <c r="Z21" s="173"/>
      <c r="AA21" s="163">
        <v>6632.9999999999882</v>
      </c>
      <c r="AB21" s="173"/>
      <c r="AC21" s="163">
        <v>688.99999999999943</v>
      </c>
      <c r="AD21" s="173"/>
      <c r="AE21" s="163">
        <v>4403.9999999999945</v>
      </c>
      <c r="AF21" s="173"/>
      <c r="AG21" s="163">
        <v>1539.9999999999948</v>
      </c>
      <c r="AH21" s="173"/>
      <c r="AI21" s="163">
        <v>180613.00000000009</v>
      </c>
      <c r="AJ21" s="173"/>
      <c r="AK21" s="164">
        <v>1411.9999999999995</v>
      </c>
      <c r="AL21" s="173"/>
      <c r="AM21" s="163">
        <v>56134.000000000029</v>
      </c>
      <c r="AN21" s="173"/>
      <c r="AO21" s="165">
        <v>123066.99999999965</v>
      </c>
    </row>
    <row r="22" spans="2:41" ht="20.25" customHeight="1" x14ac:dyDescent="0.25">
      <c r="B22" s="8" t="s">
        <v>6</v>
      </c>
      <c r="C22" s="12" t="s">
        <v>25</v>
      </c>
      <c r="D22" s="12"/>
      <c r="E22" s="85">
        <f t="shared" si="0"/>
        <v>6193.9999999999936</v>
      </c>
      <c r="F22" s="83"/>
      <c r="G22" s="86">
        <v>1256.0000000000027</v>
      </c>
      <c r="H22" s="83"/>
      <c r="I22" s="85">
        <v>4937.9999999999909</v>
      </c>
      <c r="J22" s="83"/>
      <c r="K22" s="86">
        <v>380.00000000000023</v>
      </c>
      <c r="L22" s="83"/>
      <c r="M22" s="86">
        <v>2970.0000000000018</v>
      </c>
      <c r="N22" s="83"/>
      <c r="O22" s="86">
        <v>1588.0000000000016</v>
      </c>
      <c r="P22" s="84"/>
      <c r="Q22" s="85">
        <v>173853.00000000006</v>
      </c>
      <c r="R22" s="83"/>
      <c r="S22" s="86">
        <v>776.99999999999875</v>
      </c>
      <c r="T22" s="83"/>
      <c r="U22" s="86">
        <v>40506.999999999949</v>
      </c>
      <c r="V22" s="83"/>
      <c r="W22" s="86">
        <v>132569.00000000012</v>
      </c>
      <c r="Y22" s="162">
        <v>1256.0000000000027</v>
      </c>
      <c r="Z22" s="173"/>
      <c r="AA22" s="163">
        <v>4937.9999999999909</v>
      </c>
      <c r="AB22" s="173"/>
      <c r="AC22" s="163">
        <v>380.00000000000023</v>
      </c>
      <c r="AD22" s="173"/>
      <c r="AE22" s="163">
        <v>2970.0000000000018</v>
      </c>
      <c r="AF22" s="173"/>
      <c r="AG22" s="163">
        <v>1588.0000000000016</v>
      </c>
      <c r="AH22" s="173"/>
      <c r="AI22" s="163">
        <v>173853.00000000006</v>
      </c>
      <c r="AJ22" s="173"/>
      <c r="AK22" s="164">
        <v>776.99999999999875</v>
      </c>
      <c r="AL22" s="173"/>
      <c r="AM22" s="163">
        <v>40506.999999999949</v>
      </c>
      <c r="AN22" s="173"/>
      <c r="AO22" s="165">
        <v>132569.00000000012</v>
      </c>
    </row>
    <row r="23" spans="2:41" ht="20.25" customHeight="1" x14ac:dyDescent="0.25">
      <c r="B23" s="8" t="s">
        <v>7</v>
      </c>
      <c r="C23" s="12" t="s">
        <v>35</v>
      </c>
      <c r="D23" s="12"/>
      <c r="E23" s="85">
        <f t="shared" si="0"/>
        <v>1958.9999999999998</v>
      </c>
      <c r="F23" s="83"/>
      <c r="G23" s="86">
        <v>391.99999999999949</v>
      </c>
      <c r="H23" s="83"/>
      <c r="I23" s="85">
        <v>1567.0000000000002</v>
      </c>
      <c r="J23" s="83"/>
      <c r="K23" s="86">
        <v>144</v>
      </c>
      <c r="L23" s="83"/>
      <c r="M23" s="86">
        <v>1051.0000000000014</v>
      </c>
      <c r="N23" s="83"/>
      <c r="O23" s="86">
        <v>372.00000000000034</v>
      </c>
      <c r="P23" s="84"/>
      <c r="Q23" s="85">
        <v>44025.999999999949</v>
      </c>
      <c r="R23" s="83"/>
      <c r="S23" s="86">
        <v>277.00000000000034</v>
      </c>
      <c r="T23" s="83"/>
      <c r="U23" s="86">
        <v>13578.000000000009</v>
      </c>
      <c r="V23" s="83"/>
      <c r="W23" s="86">
        <v>30170.999999999953</v>
      </c>
      <c r="Y23" s="162">
        <v>391.99999999999949</v>
      </c>
      <c r="Z23" s="173"/>
      <c r="AA23" s="163">
        <v>1567.0000000000002</v>
      </c>
      <c r="AB23" s="173"/>
      <c r="AC23" s="163">
        <v>144</v>
      </c>
      <c r="AD23" s="173"/>
      <c r="AE23" s="163">
        <v>1051.0000000000014</v>
      </c>
      <c r="AF23" s="173"/>
      <c r="AG23" s="163">
        <v>372.00000000000034</v>
      </c>
      <c r="AH23" s="173"/>
      <c r="AI23" s="163">
        <v>44025.999999999949</v>
      </c>
      <c r="AJ23" s="173"/>
      <c r="AK23" s="164">
        <v>277.00000000000034</v>
      </c>
      <c r="AL23" s="173"/>
      <c r="AM23" s="163">
        <v>13578.000000000009</v>
      </c>
      <c r="AN23" s="173"/>
      <c r="AO23" s="165">
        <v>30170.999999999953</v>
      </c>
    </row>
    <row r="24" spans="2:41" ht="20.25" customHeight="1" x14ac:dyDescent="0.25">
      <c r="B24" s="8" t="s">
        <v>8</v>
      </c>
      <c r="C24" s="13" t="s">
        <v>31</v>
      </c>
      <c r="D24" s="12"/>
      <c r="E24" s="85">
        <f t="shared" si="0"/>
        <v>425.99999999999994</v>
      </c>
      <c r="F24" s="83"/>
      <c r="G24" s="86">
        <v>161.99999999999983</v>
      </c>
      <c r="H24" s="83"/>
      <c r="I24" s="85">
        <v>264.00000000000011</v>
      </c>
      <c r="J24" s="83"/>
      <c r="K24" s="86">
        <v>23.000000000000011</v>
      </c>
      <c r="L24" s="83"/>
      <c r="M24" s="86">
        <v>167.00000000000003</v>
      </c>
      <c r="N24" s="83"/>
      <c r="O24" s="86">
        <v>74.000000000000028</v>
      </c>
      <c r="P24" s="84"/>
      <c r="Q24" s="85">
        <v>7599.9999999999955</v>
      </c>
      <c r="R24" s="83"/>
      <c r="S24" s="86">
        <v>53</v>
      </c>
      <c r="T24" s="83"/>
      <c r="U24" s="86">
        <v>2138.9999999999991</v>
      </c>
      <c r="V24" s="83"/>
      <c r="W24" s="86">
        <v>5408.0000000000009</v>
      </c>
      <c r="Y24" s="162">
        <v>161.99999999999983</v>
      </c>
      <c r="Z24" s="173"/>
      <c r="AA24" s="163">
        <v>264.00000000000011</v>
      </c>
      <c r="AB24" s="173"/>
      <c r="AC24" s="163">
        <v>23.000000000000011</v>
      </c>
      <c r="AD24" s="173"/>
      <c r="AE24" s="163">
        <v>167.00000000000003</v>
      </c>
      <c r="AF24" s="173"/>
      <c r="AG24" s="163">
        <v>74.000000000000028</v>
      </c>
      <c r="AH24" s="173"/>
      <c r="AI24" s="163">
        <v>7599.9999999999955</v>
      </c>
      <c r="AJ24" s="173"/>
      <c r="AK24" s="164">
        <v>53</v>
      </c>
      <c r="AL24" s="173"/>
      <c r="AM24" s="163">
        <v>2138.9999999999991</v>
      </c>
      <c r="AN24" s="173"/>
      <c r="AO24" s="165">
        <v>5408.0000000000009</v>
      </c>
    </row>
    <row r="25" spans="2:41" ht="20.25" customHeight="1" x14ac:dyDescent="0.25">
      <c r="B25" s="8" t="s">
        <v>9</v>
      </c>
      <c r="C25" s="13" t="s">
        <v>32</v>
      </c>
      <c r="D25" s="12"/>
      <c r="E25" s="85">
        <f t="shared" si="0"/>
        <v>146.00000000000006</v>
      </c>
      <c r="F25" s="83"/>
      <c r="G25" s="86">
        <v>61</v>
      </c>
      <c r="H25" s="83"/>
      <c r="I25" s="85">
        <v>85.000000000000071</v>
      </c>
      <c r="J25" s="83"/>
      <c r="K25" s="86">
        <v>10</v>
      </c>
      <c r="L25" s="83"/>
      <c r="M25" s="86">
        <v>46</v>
      </c>
      <c r="N25" s="83"/>
      <c r="O25" s="86">
        <v>29</v>
      </c>
      <c r="P25" s="84"/>
      <c r="Q25" s="85">
        <v>2651</v>
      </c>
      <c r="R25" s="83"/>
      <c r="S25" s="86">
        <v>20</v>
      </c>
      <c r="T25" s="83"/>
      <c r="U25" s="86">
        <v>491.00000000000017</v>
      </c>
      <c r="V25" s="83"/>
      <c r="W25" s="86">
        <v>2139.9999999999986</v>
      </c>
      <c r="Y25" s="162">
        <v>61</v>
      </c>
      <c r="Z25" s="173"/>
      <c r="AA25" s="163">
        <v>85.000000000000071</v>
      </c>
      <c r="AB25" s="173"/>
      <c r="AC25" s="163">
        <v>10</v>
      </c>
      <c r="AD25" s="173"/>
      <c r="AE25" s="163">
        <v>46</v>
      </c>
      <c r="AF25" s="173"/>
      <c r="AG25" s="163">
        <v>29</v>
      </c>
      <c r="AH25" s="173"/>
      <c r="AI25" s="163">
        <v>2651</v>
      </c>
      <c r="AJ25" s="173"/>
      <c r="AK25" s="164">
        <v>20</v>
      </c>
      <c r="AL25" s="173"/>
      <c r="AM25" s="163">
        <v>491.00000000000017</v>
      </c>
      <c r="AN25" s="173"/>
      <c r="AO25" s="165">
        <v>2139.9999999999986</v>
      </c>
    </row>
    <row r="26" spans="2:41" ht="20.25" customHeight="1" x14ac:dyDescent="0.25">
      <c r="B26" s="8" t="s">
        <v>10</v>
      </c>
      <c r="C26" s="13" t="s">
        <v>33</v>
      </c>
      <c r="D26" s="12"/>
      <c r="E26" s="85">
        <f t="shared" si="0"/>
        <v>147.00000000000003</v>
      </c>
      <c r="F26" s="83"/>
      <c r="G26" s="86">
        <v>24.000000000000007</v>
      </c>
      <c r="H26" s="83"/>
      <c r="I26" s="85">
        <v>123.00000000000003</v>
      </c>
      <c r="J26" s="83"/>
      <c r="K26" s="86">
        <v>16.000000000000014</v>
      </c>
      <c r="L26" s="83"/>
      <c r="M26" s="86">
        <v>59.000000000000007</v>
      </c>
      <c r="N26" s="83"/>
      <c r="O26" s="86">
        <v>48</v>
      </c>
      <c r="P26" s="84"/>
      <c r="Q26" s="85">
        <v>4259.0000000000018</v>
      </c>
      <c r="R26" s="83"/>
      <c r="S26" s="86">
        <v>32</v>
      </c>
      <c r="T26" s="83"/>
      <c r="U26" s="86">
        <v>898</v>
      </c>
      <c r="V26" s="83"/>
      <c r="W26" s="86">
        <v>3328.9999999999991</v>
      </c>
      <c r="Y26" s="162">
        <v>24.000000000000007</v>
      </c>
      <c r="Z26" s="173"/>
      <c r="AA26" s="163">
        <v>123.00000000000003</v>
      </c>
      <c r="AB26" s="173"/>
      <c r="AC26" s="163">
        <v>16.000000000000014</v>
      </c>
      <c r="AD26" s="173"/>
      <c r="AE26" s="163">
        <v>59.000000000000007</v>
      </c>
      <c r="AF26" s="173"/>
      <c r="AG26" s="163">
        <v>48</v>
      </c>
      <c r="AH26" s="173"/>
      <c r="AI26" s="163">
        <v>4259.0000000000018</v>
      </c>
      <c r="AJ26" s="173"/>
      <c r="AK26" s="164">
        <v>32</v>
      </c>
      <c r="AL26" s="173"/>
      <c r="AM26" s="163">
        <v>898</v>
      </c>
      <c r="AN26" s="173"/>
      <c r="AO26" s="165">
        <v>3328.9999999999991</v>
      </c>
    </row>
    <row r="27" spans="2:41" ht="20.25" customHeight="1" x14ac:dyDescent="0.25">
      <c r="B27" s="8" t="s">
        <v>11</v>
      </c>
      <c r="C27" s="13" t="s">
        <v>36</v>
      </c>
      <c r="D27" s="12"/>
      <c r="E27" s="85">
        <f t="shared" si="0"/>
        <v>785.99999999999989</v>
      </c>
      <c r="F27" s="83"/>
      <c r="G27" s="86">
        <v>213.99999999999986</v>
      </c>
      <c r="H27" s="83"/>
      <c r="I27" s="85">
        <v>572</v>
      </c>
      <c r="J27" s="83"/>
      <c r="K27" s="86">
        <v>70.000000000000014</v>
      </c>
      <c r="L27" s="83"/>
      <c r="M27" s="86">
        <v>373</v>
      </c>
      <c r="N27" s="83"/>
      <c r="O27" s="86">
        <v>129.00000000000009</v>
      </c>
      <c r="P27" s="84"/>
      <c r="Q27" s="85">
        <v>15791.000000000016</v>
      </c>
      <c r="R27" s="83"/>
      <c r="S27" s="86">
        <v>144.00000000000011</v>
      </c>
      <c r="T27" s="83"/>
      <c r="U27" s="86">
        <v>4668.0000000000045</v>
      </c>
      <c r="V27" s="83"/>
      <c r="W27" s="86">
        <v>10978.999999999989</v>
      </c>
      <c r="Y27" s="162">
        <v>213.99999999999986</v>
      </c>
      <c r="Z27" s="173"/>
      <c r="AA27" s="163">
        <v>572</v>
      </c>
      <c r="AB27" s="173"/>
      <c r="AC27" s="163">
        <v>70.000000000000014</v>
      </c>
      <c r="AD27" s="173"/>
      <c r="AE27" s="163">
        <v>373</v>
      </c>
      <c r="AF27" s="173"/>
      <c r="AG27" s="163">
        <v>129.00000000000009</v>
      </c>
      <c r="AH27" s="173"/>
      <c r="AI27" s="163">
        <v>15791.000000000016</v>
      </c>
      <c r="AJ27" s="173"/>
      <c r="AK27" s="164">
        <v>144.00000000000011</v>
      </c>
      <c r="AL27" s="173"/>
      <c r="AM27" s="163">
        <v>4668.0000000000045</v>
      </c>
      <c r="AN27" s="173"/>
      <c r="AO27" s="165">
        <v>10978.999999999989</v>
      </c>
    </row>
    <row r="28" spans="2:41" ht="20.25" customHeight="1" x14ac:dyDescent="0.25">
      <c r="B28" s="8" t="s">
        <v>12</v>
      </c>
      <c r="C28" s="12" t="s">
        <v>34</v>
      </c>
      <c r="D28" s="12"/>
      <c r="E28" s="85">
        <f t="shared" si="0"/>
        <v>3126.9999999999995</v>
      </c>
      <c r="F28" s="83"/>
      <c r="G28" s="86">
        <v>710.99999999999898</v>
      </c>
      <c r="H28" s="83"/>
      <c r="I28" s="85">
        <v>2416.0000000000005</v>
      </c>
      <c r="J28" s="83"/>
      <c r="K28" s="86">
        <v>274.00000000000017</v>
      </c>
      <c r="L28" s="83"/>
      <c r="M28" s="86">
        <v>1521.000000000002</v>
      </c>
      <c r="N28" s="83"/>
      <c r="O28" s="86">
        <v>621.00000000000011</v>
      </c>
      <c r="P28" s="84"/>
      <c r="Q28" s="85">
        <v>70714</v>
      </c>
      <c r="R28" s="83"/>
      <c r="S28" s="86">
        <v>524.00000000000011</v>
      </c>
      <c r="T28" s="83"/>
      <c r="U28" s="86">
        <v>20308.999999999996</v>
      </c>
      <c r="V28" s="83"/>
      <c r="W28" s="86">
        <v>49880.999999999942</v>
      </c>
      <c r="Y28" s="162">
        <v>710.99999999999898</v>
      </c>
      <c r="Z28" s="173"/>
      <c r="AA28" s="163">
        <v>2416.0000000000005</v>
      </c>
      <c r="AB28" s="173"/>
      <c r="AC28" s="163">
        <v>274.00000000000017</v>
      </c>
      <c r="AD28" s="173"/>
      <c r="AE28" s="163">
        <v>1521.000000000002</v>
      </c>
      <c r="AF28" s="173"/>
      <c r="AG28" s="163">
        <v>621.00000000000011</v>
      </c>
      <c r="AH28" s="173"/>
      <c r="AI28" s="163">
        <v>70714</v>
      </c>
      <c r="AJ28" s="173"/>
      <c r="AK28" s="164">
        <v>524.00000000000011</v>
      </c>
      <c r="AL28" s="173"/>
      <c r="AM28" s="163">
        <v>20308.999999999996</v>
      </c>
      <c r="AN28" s="173"/>
      <c r="AO28" s="165">
        <v>49880.999999999942</v>
      </c>
    </row>
    <row r="29" spans="2:41" ht="20.25" customHeight="1" x14ac:dyDescent="0.25">
      <c r="B29" s="14" t="s">
        <v>13</v>
      </c>
      <c r="C29" s="15" t="s">
        <v>37</v>
      </c>
      <c r="D29" s="55"/>
      <c r="E29" s="85">
        <f t="shared" si="0"/>
        <v>330.00000000000011</v>
      </c>
      <c r="F29" s="83"/>
      <c r="G29" s="86">
        <v>60.000000000000036</v>
      </c>
      <c r="H29" s="83"/>
      <c r="I29" s="85">
        <v>270.00000000000006</v>
      </c>
      <c r="J29" s="83"/>
      <c r="K29" s="86">
        <v>21</v>
      </c>
      <c r="L29" s="83"/>
      <c r="M29" s="86">
        <v>159.00000000000006</v>
      </c>
      <c r="N29" s="83"/>
      <c r="O29" s="86">
        <v>90.000000000000014</v>
      </c>
      <c r="P29" s="84"/>
      <c r="Q29" s="85">
        <v>10499.999999999996</v>
      </c>
      <c r="R29" s="83"/>
      <c r="S29" s="86">
        <v>32.000000000000007</v>
      </c>
      <c r="T29" s="83"/>
      <c r="U29" s="86">
        <v>2258.0000000000005</v>
      </c>
      <c r="V29" s="83"/>
      <c r="W29" s="86">
        <v>8210</v>
      </c>
      <c r="Y29" s="162">
        <v>60.000000000000036</v>
      </c>
      <c r="Z29" s="173"/>
      <c r="AA29" s="163">
        <v>270.00000000000006</v>
      </c>
      <c r="AB29" s="173"/>
      <c r="AC29" s="163">
        <v>21</v>
      </c>
      <c r="AD29" s="173"/>
      <c r="AE29" s="163">
        <v>159.00000000000006</v>
      </c>
      <c r="AF29" s="173"/>
      <c r="AG29" s="163">
        <v>90.000000000000014</v>
      </c>
      <c r="AH29" s="173"/>
      <c r="AI29" s="163">
        <v>10499.999999999996</v>
      </c>
      <c r="AJ29" s="173"/>
      <c r="AK29" s="164">
        <v>32.000000000000007</v>
      </c>
      <c r="AL29" s="173"/>
      <c r="AM29" s="163">
        <v>2258.0000000000005</v>
      </c>
      <c r="AN29" s="173"/>
      <c r="AO29" s="165">
        <v>8210</v>
      </c>
    </row>
    <row r="30" spans="2:41" ht="20.25" customHeight="1" x14ac:dyDescent="0.25">
      <c r="B30" s="8" t="s">
        <v>14</v>
      </c>
      <c r="C30" s="13" t="s">
        <v>26</v>
      </c>
      <c r="D30" s="12"/>
      <c r="E30" s="85">
        <f t="shared" si="0"/>
        <v>189</v>
      </c>
      <c r="F30" s="83"/>
      <c r="G30" s="86">
        <v>72</v>
      </c>
      <c r="H30" s="83"/>
      <c r="I30" s="85">
        <v>117</v>
      </c>
      <c r="J30" s="83"/>
      <c r="K30" s="86">
        <v>17</v>
      </c>
      <c r="L30" s="83"/>
      <c r="M30" s="86">
        <v>67</v>
      </c>
      <c r="N30" s="83"/>
      <c r="O30" s="86">
        <v>33.000000000000014</v>
      </c>
      <c r="P30" s="84"/>
      <c r="Q30" s="85">
        <v>3631.0000000000005</v>
      </c>
      <c r="R30" s="83"/>
      <c r="S30" s="86">
        <v>30.000000000000021</v>
      </c>
      <c r="T30" s="83"/>
      <c r="U30" s="86">
        <v>952</v>
      </c>
      <c r="V30" s="83"/>
      <c r="W30" s="86">
        <v>2648.9999999999991</v>
      </c>
      <c r="Y30" s="162">
        <v>72</v>
      </c>
      <c r="Z30" s="173"/>
      <c r="AA30" s="163">
        <v>117</v>
      </c>
      <c r="AB30" s="173"/>
      <c r="AC30" s="163">
        <v>17</v>
      </c>
      <c r="AD30" s="173"/>
      <c r="AE30" s="163">
        <v>67</v>
      </c>
      <c r="AF30" s="173"/>
      <c r="AG30" s="163">
        <v>33.000000000000014</v>
      </c>
      <c r="AH30" s="173"/>
      <c r="AI30" s="163">
        <v>3631.0000000000005</v>
      </c>
      <c r="AJ30" s="173"/>
      <c r="AK30" s="164">
        <v>30.000000000000021</v>
      </c>
      <c r="AL30" s="173"/>
      <c r="AM30" s="163">
        <v>952</v>
      </c>
      <c r="AN30" s="173"/>
      <c r="AO30" s="165">
        <v>2648.9999999999991</v>
      </c>
    </row>
    <row r="31" spans="2:41" ht="20.25" customHeight="1" x14ac:dyDescent="0.25">
      <c r="B31" s="8" t="s">
        <v>15</v>
      </c>
      <c r="C31" s="13" t="s">
        <v>38</v>
      </c>
      <c r="D31" s="12"/>
      <c r="E31" s="85">
        <f t="shared" si="0"/>
        <v>1585.0000000000009</v>
      </c>
      <c r="F31" s="83"/>
      <c r="G31" s="86">
        <v>815.00000000000011</v>
      </c>
      <c r="H31" s="83"/>
      <c r="I31" s="85">
        <v>770.0000000000008</v>
      </c>
      <c r="J31" s="83"/>
      <c r="K31" s="86">
        <v>65.999999999999901</v>
      </c>
      <c r="L31" s="83"/>
      <c r="M31" s="86">
        <v>483.99999999999972</v>
      </c>
      <c r="N31" s="83"/>
      <c r="O31" s="86">
        <v>220</v>
      </c>
      <c r="P31" s="84"/>
      <c r="Q31" s="85">
        <v>22886.999999999982</v>
      </c>
      <c r="R31" s="83"/>
      <c r="S31" s="86">
        <v>136</v>
      </c>
      <c r="T31" s="83"/>
      <c r="U31" s="86">
        <v>6608.0000000000073</v>
      </c>
      <c r="V31" s="83"/>
      <c r="W31" s="86">
        <v>16143</v>
      </c>
      <c r="Y31" s="162">
        <v>815.00000000000011</v>
      </c>
      <c r="Z31" s="173"/>
      <c r="AA31" s="163">
        <v>770.0000000000008</v>
      </c>
      <c r="AB31" s="173"/>
      <c r="AC31" s="163">
        <v>65.999999999999901</v>
      </c>
      <c r="AD31" s="173"/>
      <c r="AE31" s="163">
        <v>483.99999999999972</v>
      </c>
      <c r="AF31" s="173"/>
      <c r="AG31" s="163">
        <v>220</v>
      </c>
      <c r="AH31" s="173"/>
      <c r="AI31" s="163">
        <v>22886.999999999982</v>
      </c>
      <c r="AJ31" s="173"/>
      <c r="AK31" s="164">
        <v>136</v>
      </c>
      <c r="AL31" s="173"/>
      <c r="AM31" s="163">
        <v>6608.0000000000073</v>
      </c>
      <c r="AN31" s="173"/>
      <c r="AO31" s="165">
        <v>16143</v>
      </c>
    </row>
    <row r="32" spans="2:41" ht="20.25" customHeight="1" x14ac:dyDescent="0.25">
      <c r="B32" s="8" t="s">
        <v>16</v>
      </c>
      <c r="C32" s="13" t="s">
        <v>39</v>
      </c>
      <c r="D32" s="12"/>
      <c r="E32" s="85">
        <f t="shared" si="0"/>
        <v>592.00000000000011</v>
      </c>
      <c r="F32" s="83"/>
      <c r="G32" s="86">
        <v>154.00000000000011</v>
      </c>
      <c r="H32" s="83"/>
      <c r="I32" s="85">
        <v>438</v>
      </c>
      <c r="J32" s="83"/>
      <c r="K32" s="86">
        <v>29.000000000000028</v>
      </c>
      <c r="L32" s="83"/>
      <c r="M32" s="86">
        <v>286.00000000000006</v>
      </c>
      <c r="N32" s="83"/>
      <c r="O32" s="86">
        <v>123</v>
      </c>
      <c r="P32" s="84"/>
      <c r="Q32" s="85">
        <v>13666</v>
      </c>
      <c r="R32" s="83"/>
      <c r="S32" s="86">
        <v>63.000000000000007</v>
      </c>
      <c r="T32" s="83"/>
      <c r="U32" s="86">
        <v>3884.9999999999991</v>
      </c>
      <c r="V32" s="83"/>
      <c r="W32" s="86">
        <v>9717.9999999999964</v>
      </c>
      <c r="Y32" s="162">
        <v>154.00000000000011</v>
      </c>
      <c r="Z32" s="173"/>
      <c r="AA32" s="163">
        <v>438</v>
      </c>
      <c r="AB32" s="173"/>
      <c r="AC32" s="163">
        <v>29.000000000000028</v>
      </c>
      <c r="AD32" s="173"/>
      <c r="AE32" s="163">
        <v>286.00000000000006</v>
      </c>
      <c r="AF32" s="173"/>
      <c r="AG32" s="163">
        <v>123</v>
      </c>
      <c r="AH32" s="173"/>
      <c r="AI32" s="163">
        <v>13666</v>
      </c>
      <c r="AJ32" s="173"/>
      <c r="AK32" s="164">
        <v>63.000000000000007</v>
      </c>
      <c r="AL32" s="173"/>
      <c r="AM32" s="163">
        <v>3884.9999999999991</v>
      </c>
      <c r="AN32" s="173"/>
      <c r="AO32" s="165">
        <v>9717.9999999999964</v>
      </c>
    </row>
    <row r="33" spans="2:41" ht="20.25" customHeight="1" thickBot="1" x14ac:dyDescent="0.3">
      <c r="B33" s="8" t="s">
        <v>17</v>
      </c>
      <c r="C33" s="13" t="s">
        <v>40</v>
      </c>
      <c r="D33" s="12"/>
      <c r="E33" s="85">
        <f t="shared" si="0"/>
        <v>344</v>
      </c>
      <c r="F33" s="83"/>
      <c r="G33" s="86">
        <v>74</v>
      </c>
      <c r="H33" s="83"/>
      <c r="I33" s="85">
        <v>270</v>
      </c>
      <c r="J33" s="83"/>
      <c r="K33" s="86">
        <v>23</v>
      </c>
      <c r="L33" s="83"/>
      <c r="M33" s="86">
        <v>165.00000000000006</v>
      </c>
      <c r="N33" s="83"/>
      <c r="O33" s="86">
        <v>82</v>
      </c>
      <c r="P33" s="84"/>
      <c r="Q33" s="85">
        <v>8310.9999999999982</v>
      </c>
      <c r="R33" s="83"/>
      <c r="S33" s="86">
        <v>34.000000000000021</v>
      </c>
      <c r="T33" s="83"/>
      <c r="U33" s="86">
        <v>2092.9999999999991</v>
      </c>
      <c r="V33" s="83"/>
      <c r="W33" s="86">
        <v>6183.9999999999991</v>
      </c>
      <c r="Y33" s="166">
        <v>74</v>
      </c>
      <c r="Z33" s="174"/>
      <c r="AA33" s="167">
        <v>270</v>
      </c>
      <c r="AB33" s="174"/>
      <c r="AC33" s="167">
        <v>23</v>
      </c>
      <c r="AD33" s="174"/>
      <c r="AE33" s="167">
        <v>165.00000000000006</v>
      </c>
      <c r="AF33" s="174"/>
      <c r="AG33" s="167">
        <v>82</v>
      </c>
      <c r="AH33" s="174"/>
      <c r="AI33" s="167">
        <v>8310.9999999999982</v>
      </c>
      <c r="AJ33" s="174"/>
      <c r="AK33" s="168">
        <v>34.000000000000021</v>
      </c>
      <c r="AL33" s="174"/>
      <c r="AM33" s="167">
        <v>2092.9999999999991</v>
      </c>
      <c r="AN33" s="174"/>
      <c r="AO33" s="169">
        <v>6183.9999999999991</v>
      </c>
    </row>
    <row r="34" spans="2:41" ht="20.25" customHeight="1" thickTop="1" x14ac:dyDescent="0.25">
      <c r="B34" s="14" t="s">
        <v>18</v>
      </c>
      <c r="C34" s="15" t="s">
        <v>177</v>
      </c>
      <c r="D34" s="9"/>
      <c r="E34" s="85">
        <f t="shared" si="0"/>
        <v>0</v>
      </c>
      <c r="F34" s="11"/>
      <c r="G34" s="86">
        <v>0</v>
      </c>
      <c r="H34" s="11"/>
      <c r="I34" s="85">
        <v>0</v>
      </c>
      <c r="J34" s="11"/>
      <c r="K34" s="86">
        <v>0</v>
      </c>
      <c r="L34" s="11"/>
      <c r="M34" s="86">
        <v>0</v>
      </c>
      <c r="N34" s="11"/>
      <c r="O34" s="86">
        <v>0</v>
      </c>
      <c r="P34" s="89"/>
      <c r="Q34" s="85">
        <v>0</v>
      </c>
      <c r="R34" s="92"/>
      <c r="S34" s="86">
        <v>0</v>
      </c>
      <c r="T34" s="11"/>
      <c r="U34" s="86">
        <v>0</v>
      </c>
      <c r="V34" s="11"/>
      <c r="W34" s="86">
        <v>0</v>
      </c>
      <c r="Y34" s="86">
        <v>0</v>
      </c>
      <c r="Z34" s="86"/>
      <c r="AA34" s="86">
        <v>0</v>
      </c>
      <c r="AB34" s="86"/>
      <c r="AC34" s="86">
        <v>0</v>
      </c>
      <c r="AD34" s="86"/>
      <c r="AE34" s="86">
        <v>0</v>
      </c>
      <c r="AF34" s="86"/>
      <c r="AG34" s="86">
        <v>0</v>
      </c>
      <c r="AH34" s="86"/>
      <c r="AI34" s="86">
        <v>0</v>
      </c>
      <c r="AJ34" s="86"/>
      <c r="AK34" s="86">
        <v>0</v>
      </c>
      <c r="AL34" s="86"/>
      <c r="AM34" s="86">
        <v>0</v>
      </c>
      <c r="AN34" s="86"/>
      <c r="AO34" s="86">
        <v>0</v>
      </c>
    </row>
    <row r="35" spans="2:41" ht="20.25" customHeight="1" x14ac:dyDescent="0.25">
      <c r="B35" s="14" t="s">
        <v>19</v>
      </c>
      <c r="C35" s="15" t="s">
        <v>175</v>
      </c>
      <c r="D35" s="9"/>
      <c r="E35" s="85">
        <f t="shared" si="0"/>
        <v>0</v>
      </c>
      <c r="F35" s="11"/>
      <c r="G35" s="86">
        <v>0</v>
      </c>
      <c r="H35" s="11"/>
      <c r="I35" s="85">
        <v>0</v>
      </c>
      <c r="J35" s="11"/>
      <c r="K35" s="86">
        <v>0</v>
      </c>
      <c r="L35" s="11"/>
      <c r="M35" s="86">
        <v>0</v>
      </c>
      <c r="N35" s="11"/>
      <c r="O35" s="86">
        <v>0</v>
      </c>
      <c r="P35" s="89"/>
      <c r="Q35" s="85">
        <v>0</v>
      </c>
      <c r="R35" s="92"/>
      <c r="S35" s="86">
        <v>0</v>
      </c>
      <c r="T35" s="11"/>
      <c r="U35" s="86">
        <v>0</v>
      </c>
      <c r="V35" s="11"/>
      <c r="W35" s="86">
        <v>0</v>
      </c>
      <c r="Y35" s="86">
        <v>0</v>
      </c>
      <c r="Z35" s="86"/>
      <c r="AA35" s="86">
        <v>0</v>
      </c>
      <c r="AB35" s="86"/>
      <c r="AC35" s="86">
        <v>0</v>
      </c>
      <c r="AD35" s="86"/>
      <c r="AE35" s="86">
        <v>0</v>
      </c>
      <c r="AF35" s="86"/>
      <c r="AG35" s="86">
        <v>0</v>
      </c>
      <c r="AH35" s="86"/>
      <c r="AI35" s="86">
        <v>0</v>
      </c>
      <c r="AJ35" s="86"/>
      <c r="AK35" s="86">
        <v>0</v>
      </c>
      <c r="AL35" s="86"/>
      <c r="AM35" s="86">
        <v>0</v>
      </c>
      <c r="AN35" s="86"/>
      <c r="AO35" s="86">
        <v>0</v>
      </c>
    </row>
    <row r="36" spans="2:41" ht="3.75" customHeight="1" x14ac:dyDescent="0.25">
      <c r="B36" s="22"/>
      <c r="C36" s="23"/>
      <c r="D36" s="32"/>
      <c r="E36" s="35"/>
      <c r="F36" s="32"/>
      <c r="G36" s="35"/>
      <c r="H36" s="32"/>
      <c r="I36" s="35"/>
      <c r="J36" s="32"/>
      <c r="K36" s="35"/>
      <c r="L36" s="32"/>
      <c r="M36" s="35"/>
      <c r="N36" s="32"/>
      <c r="O36" s="35"/>
      <c r="P36" s="42"/>
      <c r="Q36" s="35"/>
      <c r="R36" s="32"/>
      <c r="S36" s="35"/>
      <c r="T36" s="32"/>
      <c r="U36" s="35"/>
      <c r="V36" s="32"/>
      <c r="W36" s="35"/>
    </row>
    <row r="37" spans="2:41" ht="5.25" customHeight="1" x14ac:dyDescent="0.2">
      <c r="C37" s="1"/>
      <c r="D37" s="9"/>
      <c r="F37" s="9"/>
      <c r="H37" s="9"/>
      <c r="J37" s="9"/>
      <c r="L37" s="9"/>
      <c r="N37" s="9"/>
      <c r="P37" s="9"/>
      <c r="R37" s="9"/>
      <c r="T37" s="9"/>
      <c r="V37" s="9"/>
    </row>
    <row r="38" spans="2:41" x14ac:dyDescent="0.25">
      <c r="B38" s="77" t="s">
        <v>387</v>
      </c>
      <c r="D38" s="12"/>
      <c r="F38" s="12"/>
      <c r="H38" s="12"/>
      <c r="J38" s="12"/>
      <c r="L38" s="12"/>
      <c r="N38" s="12"/>
      <c r="P38" s="12"/>
      <c r="R38" s="12"/>
      <c r="T38" s="12"/>
      <c r="V38" s="12"/>
    </row>
    <row r="39" spans="2:41" x14ac:dyDescent="0.25">
      <c r="D39" s="12"/>
      <c r="F39" s="12"/>
      <c r="H39" s="12"/>
      <c r="J39" s="12"/>
      <c r="L39" s="12"/>
      <c r="N39" s="12"/>
      <c r="P39" s="12"/>
      <c r="R39" s="12"/>
      <c r="T39" s="12"/>
      <c r="V39" s="12"/>
    </row>
    <row r="40" spans="2:41" x14ac:dyDescent="0.25">
      <c r="D40" s="12"/>
      <c r="F40" s="12"/>
      <c r="H40" s="12"/>
      <c r="J40" s="12"/>
      <c r="L40" s="12"/>
      <c r="N40" s="12"/>
      <c r="P40" s="12"/>
      <c r="R40" s="12"/>
      <c r="T40" s="12"/>
      <c r="V40" s="12"/>
    </row>
    <row r="41" spans="2:41" x14ac:dyDescent="0.25">
      <c r="D41" s="12"/>
      <c r="F41" s="13"/>
      <c r="H41" s="13"/>
      <c r="J41" s="13"/>
      <c r="L41" s="13"/>
      <c r="N41" s="13"/>
      <c r="P41" s="12"/>
      <c r="R41" s="13"/>
      <c r="T41" s="13"/>
      <c r="V41" s="13"/>
    </row>
    <row r="42" spans="2:41" x14ac:dyDescent="0.25">
      <c r="D42" s="12"/>
      <c r="F42" s="13"/>
      <c r="H42" s="13"/>
      <c r="J42" s="13"/>
      <c r="L42" s="13"/>
      <c r="N42" s="13"/>
      <c r="P42" s="12"/>
      <c r="R42" s="13"/>
      <c r="T42" s="13"/>
      <c r="V42" s="13"/>
    </row>
    <row r="43" spans="2:41" x14ac:dyDescent="0.25">
      <c r="D43" s="12"/>
      <c r="F43" s="13"/>
      <c r="H43" s="13"/>
      <c r="J43" s="13"/>
      <c r="L43" s="13"/>
      <c r="N43" s="13"/>
      <c r="P43" s="12"/>
      <c r="R43" s="13"/>
      <c r="T43" s="13"/>
      <c r="V43" s="13"/>
    </row>
    <row r="44" spans="2:41" x14ac:dyDescent="0.25">
      <c r="D44" s="12"/>
      <c r="F44" s="13"/>
      <c r="H44" s="13"/>
      <c r="J44" s="13"/>
      <c r="L44" s="13"/>
      <c r="N44" s="13"/>
      <c r="P44" s="12"/>
      <c r="R44" s="13"/>
      <c r="T44" s="13"/>
      <c r="V44" s="13"/>
    </row>
    <row r="45" spans="2:41" x14ac:dyDescent="0.25">
      <c r="D45" s="12"/>
      <c r="F45" s="12"/>
      <c r="H45" s="12"/>
      <c r="J45" s="12"/>
      <c r="L45" s="12"/>
      <c r="N45" s="12"/>
      <c r="P45" s="12"/>
      <c r="R45" s="12"/>
      <c r="T45" s="12"/>
      <c r="V45" s="12"/>
    </row>
    <row r="46" spans="2:41" x14ac:dyDescent="0.25">
      <c r="D46" s="12"/>
      <c r="F46" s="13"/>
      <c r="H46" s="13"/>
      <c r="J46" s="13"/>
      <c r="L46" s="13"/>
      <c r="N46" s="13"/>
      <c r="P46" s="12"/>
      <c r="R46" s="13"/>
      <c r="T46" s="13"/>
      <c r="V46" s="13"/>
    </row>
    <row r="47" spans="2:41" x14ac:dyDescent="0.25">
      <c r="D47" s="12"/>
      <c r="F47" s="13"/>
      <c r="H47" s="13"/>
      <c r="J47" s="13"/>
      <c r="L47" s="13"/>
      <c r="N47" s="13"/>
      <c r="P47" s="12"/>
      <c r="R47" s="13"/>
      <c r="T47" s="13"/>
      <c r="V47" s="13"/>
    </row>
    <row r="48" spans="2:41" x14ac:dyDescent="0.25">
      <c r="D48" s="12"/>
      <c r="F48" s="13"/>
      <c r="H48" s="13"/>
      <c r="J48" s="13"/>
      <c r="L48" s="13"/>
      <c r="N48" s="13"/>
      <c r="P48" s="12"/>
      <c r="R48" s="13"/>
      <c r="T48" s="13"/>
      <c r="V48" s="13"/>
    </row>
    <row r="50" spans="4:22" x14ac:dyDescent="0.2">
      <c r="D50" s="19"/>
      <c r="F50" s="2"/>
      <c r="H50" s="2"/>
      <c r="J50" s="2"/>
      <c r="L50" s="2"/>
      <c r="N50" s="2"/>
      <c r="P50" s="19"/>
      <c r="R50" s="2"/>
      <c r="T50" s="2"/>
      <c r="V50" s="2"/>
    </row>
    <row r="51" spans="4:22" x14ac:dyDescent="0.2">
      <c r="D51" s="20"/>
      <c r="F51" s="4"/>
      <c r="H51" s="4"/>
      <c r="J51" s="4"/>
      <c r="L51" s="4"/>
      <c r="N51" s="4"/>
      <c r="P51" s="20"/>
      <c r="R51" s="4"/>
      <c r="T51" s="4"/>
      <c r="V51" s="4"/>
    </row>
    <row r="52" spans="4:22" x14ac:dyDescent="0.2">
      <c r="D52" s="20"/>
      <c r="F52" s="4"/>
      <c r="H52" s="4"/>
      <c r="J52" s="4"/>
      <c r="L52" s="4"/>
      <c r="N52" s="4"/>
      <c r="P52" s="20"/>
      <c r="R52" s="4"/>
      <c r="T52" s="4"/>
      <c r="V52" s="4"/>
    </row>
  </sheetData>
  <mergeCells count="10">
    <mergeCell ref="Q8:W8"/>
    <mergeCell ref="B3:W3"/>
    <mergeCell ref="B5:W5"/>
    <mergeCell ref="B6:C6"/>
    <mergeCell ref="B8:C12"/>
    <mergeCell ref="E8:O8"/>
    <mergeCell ref="E10:E12"/>
    <mergeCell ref="G10:G12"/>
    <mergeCell ref="I10:O10"/>
    <mergeCell ref="Q10:W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V52"/>
  <sheetViews>
    <sheetView workbookViewId="0">
      <selection activeCell="V6" sqref="V6"/>
    </sheetView>
  </sheetViews>
  <sheetFormatPr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10.7109375" style="28" customWidth="1"/>
    <col min="5" max="5" width="0.85546875" style="28" customWidth="1"/>
    <col min="6" max="6" width="9.28515625" style="28" customWidth="1"/>
    <col min="7" max="7" width="0.85546875" style="28" customWidth="1"/>
    <col min="8" max="8" width="10.140625" style="28" customWidth="1"/>
    <col min="9" max="9" width="0.85546875" style="28" customWidth="1"/>
    <col min="10" max="10" width="9.7109375" style="28" customWidth="1"/>
    <col min="11" max="11" width="0.85546875" style="28" customWidth="1"/>
    <col min="12" max="12" width="10.7109375" style="28" customWidth="1"/>
    <col min="13" max="13" width="0.85546875" style="28" customWidth="1"/>
    <col min="14" max="14" width="13.7109375" style="28" customWidth="1"/>
    <col min="15" max="15" width="0.85546875" style="28" customWidth="1"/>
    <col min="16" max="16" width="10.85546875" style="28" customWidth="1"/>
    <col min="17" max="17" width="0.85546875" style="28" customWidth="1"/>
    <col min="18" max="18" width="12" style="28" customWidth="1"/>
    <col min="19" max="19" width="0.85546875" style="28" customWidth="1"/>
    <col min="20" max="20" width="12" style="28" customWidth="1"/>
    <col min="21" max="21" width="0.85546875" style="28" customWidth="1"/>
    <col min="22" max="22" width="12" style="28" customWidth="1"/>
    <col min="23" max="16384" width="9.140625" style="28"/>
  </cols>
  <sheetData>
    <row r="2" spans="2:22" ht="15" x14ac:dyDescent="0.25">
      <c r="B2" s="27"/>
      <c r="D2" s="27"/>
      <c r="F2" s="27"/>
      <c r="L2" s="27"/>
      <c r="N2" s="27"/>
      <c r="R2" s="27"/>
      <c r="T2" s="27"/>
      <c r="V2" s="27" t="s">
        <v>321</v>
      </c>
    </row>
    <row r="3" spans="2:22" ht="32.25" customHeight="1" x14ac:dyDescent="0.25">
      <c r="B3" s="178" t="s">
        <v>390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2:22" ht="3.75" customHeight="1" x14ac:dyDescent="0.25"/>
    <row r="5" spans="2:22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6" spans="2:22" ht="15" customHeight="1" x14ac:dyDescent="0.25">
      <c r="B6" s="57" t="s">
        <v>45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64" t="s">
        <v>353</v>
      </c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</row>
    <row r="8" spans="2:22" ht="12.75" customHeight="1" x14ac:dyDescent="0.2">
      <c r="B8" s="186" t="s">
        <v>47</v>
      </c>
      <c r="C8" s="54"/>
      <c r="D8" s="187" t="s">
        <v>345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53"/>
      <c r="P8" s="187" t="s">
        <v>348</v>
      </c>
      <c r="Q8" s="187"/>
      <c r="R8" s="187"/>
      <c r="S8" s="187"/>
      <c r="T8" s="187"/>
      <c r="U8" s="187"/>
      <c r="V8" s="187"/>
    </row>
    <row r="9" spans="2:22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15" customHeight="1" x14ac:dyDescent="0.2">
      <c r="B10" s="186"/>
      <c r="C10" s="54"/>
      <c r="D10" s="191" t="s">
        <v>20</v>
      </c>
      <c r="E10" s="66"/>
      <c r="F10" s="192" t="s">
        <v>349</v>
      </c>
      <c r="G10" s="66"/>
      <c r="H10" s="191" t="s">
        <v>350</v>
      </c>
      <c r="I10" s="191"/>
      <c r="J10" s="191"/>
      <c r="K10" s="191"/>
      <c r="L10" s="191"/>
      <c r="M10" s="191"/>
      <c r="N10" s="191"/>
      <c r="O10" s="26"/>
      <c r="P10" s="191" t="s">
        <v>350</v>
      </c>
      <c r="Q10" s="191"/>
      <c r="R10" s="191"/>
      <c r="S10" s="191"/>
      <c r="T10" s="191"/>
      <c r="U10" s="191"/>
      <c r="V10" s="191"/>
    </row>
    <row r="11" spans="2:22" s="29" customFormat="1" ht="3.75" customHeight="1" x14ac:dyDescent="0.2">
      <c r="B11" s="186"/>
      <c r="C11" s="54"/>
      <c r="D11" s="191"/>
      <c r="E11" s="60"/>
      <c r="F11" s="192"/>
      <c r="G11" s="60"/>
      <c r="H11" s="67"/>
      <c r="I11" s="60"/>
      <c r="J11" s="67"/>
      <c r="K11" s="60"/>
      <c r="L11" s="67"/>
      <c r="M11" s="60"/>
      <c r="N11" s="67"/>
      <c r="O11" s="49"/>
      <c r="P11" s="73"/>
      <c r="Q11" s="60"/>
      <c r="R11" s="67"/>
      <c r="S11" s="60"/>
      <c r="T11" s="67"/>
      <c r="U11" s="60"/>
      <c r="V11" s="67"/>
    </row>
    <row r="12" spans="2:22" s="31" customFormat="1" x14ac:dyDescent="0.2">
      <c r="B12" s="186"/>
      <c r="C12" s="54"/>
      <c r="D12" s="191"/>
      <c r="E12" s="66">
        <v>299619</v>
      </c>
      <c r="F12" s="192"/>
      <c r="G12" s="66"/>
      <c r="H12" s="38" t="s">
        <v>367</v>
      </c>
      <c r="I12" s="66"/>
      <c r="J12" s="38" t="s">
        <v>346</v>
      </c>
      <c r="K12" s="66"/>
      <c r="L12" s="38" t="s">
        <v>347</v>
      </c>
      <c r="M12" s="66"/>
      <c r="N12" s="38" t="s">
        <v>352</v>
      </c>
      <c r="O12" s="26"/>
      <c r="P12" s="38" t="s">
        <v>367</v>
      </c>
      <c r="Q12" s="66"/>
      <c r="R12" s="38" t="s">
        <v>346</v>
      </c>
      <c r="S12" s="66"/>
      <c r="T12" s="38" t="s">
        <v>347</v>
      </c>
      <c r="U12" s="66"/>
      <c r="V12" s="38" t="s">
        <v>352</v>
      </c>
    </row>
    <row r="13" spans="2:22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42"/>
      <c r="K13" s="32"/>
      <c r="L13" s="42"/>
      <c r="M13" s="32"/>
      <c r="N13" s="42"/>
      <c r="O13" s="32"/>
      <c r="P13" s="42"/>
      <c r="Q13" s="32"/>
      <c r="R13" s="42"/>
      <c r="S13" s="32"/>
      <c r="T13" s="42"/>
      <c r="U13" s="32"/>
      <c r="V13" s="42"/>
    </row>
    <row r="14" spans="2:22" ht="19.5" customHeight="1" x14ac:dyDescent="0.25">
      <c r="B14" s="5" t="s">
        <v>20</v>
      </c>
      <c r="C14" s="43"/>
      <c r="D14" s="85">
        <f>+F14+H14</f>
        <v>65148.999999999985</v>
      </c>
      <c r="E14" s="79">
        <v>2820175.9999999991</v>
      </c>
      <c r="F14" s="85">
        <v>17013.000000000033</v>
      </c>
      <c r="G14" s="79"/>
      <c r="H14" s="85">
        <v>48135.999999999949</v>
      </c>
      <c r="I14" s="79"/>
      <c r="J14" s="85">
        <v>4705.9999999999727</v>
      </c>
      <c r="K14" s="79"/>
      <c r="L14" s="85">
        <v>30783.000000000284</v>
      </c>
      <c r="M14" s="79"/>
      <c r="N14" s="85">
        <v>12647.000000000004</v>
      </c>
      <c r="O14" s="79"/>
      <c r="P14" s="85">
        <v>1417745.9999999958</v>
      </c>
      <c r="Q14" s="79"/>
      <c r="R14" s="85">
        <v>9536.0000000000673</v>
      </c>
      <c r="S14" s="80"/>
      <c r="T14" s="85">
        <v>402740.00000000081</v>
      </c>
      <c r="U14" s="80"/>
      <c r="V14" s="85">
        <v>1005470.0000000028</v>
      </c>
    </row>
    <row r="15" spans="2:22" ht="19.5" customHeight="1" x14ac:dyDescent="0.25">
      <c r="B15" s="17" t="s">
        <v>48</v>
      </c>
      <c r="C15" s="9"/>
      <c r="D15" s="85">
        <f t="shared" ref="D15:D32" si="0">+F15+H15</f>
        <v>8524.0000000000036</v>
      </c>
      <c r="E15" s="83">
        <v>311903.99999999977</v>
      </c>
      <c r="F15" s="86">
        <v>2568.9999999999955</v>
      </c>
      <c r="G15" s="83"/>
      <c r="H15" s="85">
        <v>5955.0000000000073</v>
      </c>
      <c r="I15" s="83"/>
      <c r="J15" s="86">
        <v>642</v>
      </c>
      <c r="K15" s="83"/>
      <c r="L15" s="86">
        <v>3920.9999999999918</v>
      </c>
      <c r="M15" s="83"/>
      <c r="N15" s="86">
        <v>1391.9999999999975</v>
      </c>
      <c r="O15" s="83"/>
      <c r="P15" s="85">
        <v>154788.00000000009</v>
      </c>
      <c r="Q15" s="83"/>
      <c r="R15" s="86">
        <v>1275.9999999999984</v>
      </c>
      <c r="S15" s="80"/>
      <c r="T15" s="86">
        <v>49632.000000000095</v>
      </c>
      <c r="U15" s="80"/>
      <c r="V15" s="86">
        <v>103880.00000000041</v>
      </c>
    </row>
    <row r="16" spans="2:22" ht="19.5" customHeight="1" x14ac:dyDescent="0.25">
      <c r="B16" s="17" t="s">
        <v>49</v>
      </c>
      <c r="C16" s="9"/>
      <c r="D16" s="85">
        <f t="shared" si="0"/>
        <v>323</v>
      </c>
      <c r="E16" s="83">
        <v>10752</v>
      </c>
      <c r="F16" s="86">
        <v>83.000000000000014</v>
      </c>
      <c r="G16" s="83"/>
      <c r="H16" s="85">
        <v>240</v>
      </c>
      <c r="I16" s="83"/>
      <c r="J16" s="86">
        <v>57.000000000000007</v>
      </c>
      <c r="K16" s="83"/>
      <c r="L16" s="86">
        <v>128.99999999999989</v>
      </c>
      <c r="M16" s="83"/>
      <c r="N16" s="86">
        <v>54</v>
      </c>
      <c r="O16" s="83"/>
      <c r="P16" s="85">
        <v>6327.9999999999982</v>
      </c>
      <c r="Q16" s="83"/>
      <c r="R16" s="86">
        <v>77.000000000000014</v>
      </c>
      <c r="S16" s="80"/>
      <c r="T16" s="86">
        <v>1771.0000000000002</v>
      </c>
      <c r="U16" s="80"/>
      <c r="V16" s="86">
        <v>4480</v>
      </c>
    </row>
    <row r="17" spans="2:22" ht="19.5" customHeight="1" x14ac:dyDescent="0.25">
      <c r="B17" s="17" t="s">
        <v>51</v>
      </c>
      <c r="C17" s="9"/>
      <c r="D17" s="85">
        <f t="shared" si="0"/>
        <v>7350.0000000000182</v>
      </c>
      <c r="E17" s="83">
        <v>328651.99999999988</v>
      </c>
      <c r="F17" s="86">
        <v>1679.0000000000005</v>
      </c>
      <c r="G17" s="83"/>
      <c r="H17" s="85">
        <v>5671.0000000000173</v>
      </c>
      <c r="I17" s="83"/>
      <c r="J17" s="86">
        <v>491.99999999999966</v>
      </c>
      <c r="K17" s="83"/>
      <c r="L17" s="86">
        <v>3664.9999999999932</v>
      </c>
      <c r="M17" s="83"/>
      <c r="N17" s="86">
        <v>1514.000000000003</v>
      </c>
      <c r="O17" s="83"/>
      <c r="P17" s="85">
        <v>166686.99999999991</v>
      </c>
      <c r="Q17" s="83"/>
      <c r="R17" s="86">
        <v>1035.9999999999989</v>
      </c>
      <c r="S17" s="80"/>
      <c r="T17" s="86">
        <v>49006.000000000058</v>
      </c>
      <c r="U17" s="80"/>
      <c r="V17" s="86">
        <v>116645.00000000013</v>
      </c>
    </row>
    <row r="18" spans="2:22" ht="19.5" customHeight="1" x14ac:dyDescent="0.25">
      <c r="B18" s="17" t="s">
        <v>50</v>
      </c>
      <c r="C18" s="9"/>
      <c r="D18" s="85">
        <f t="shared" si="0"/>
        <v>153</v>
      </c>
      <c r="E18" s="83">
        <v>14295.999999999995</v>
      </c>
      <c r="F18" s="86">
        <v>53</v>
      </c>
      <c r="G18" s="83"/>
      <c r="H18" s="85">
        <v>100</v>
      </c>
      <c r="I18" s="83"/>
      <c r="J18" s="86">
        <v>5.0000000000000009</v>
      </c>
      <c r="K18" s="83"/>
      <c r="L18" s="86">
        <v>53.000000000000007</v>
      </c>
      <c r="M18" s="83"/>
      <c r="N18" s="86">
        <v>42.000000000000014</v>
      </c>
      <c r="O18" s="83"/>
      <c r="P18" s="85">
        <v>5430.0000000000018</v>
      </c>
      <c r="Q18" s="83"/>
      <c r="R18" s="86">
        <v>9.0000000000000018</v>
      </c>
      <c r="S18" s="80"/>
      <c r="T18" s="86">
        <v>805</v>
      </c>
      <c r="U18" s="80"/>
      <c r="V18" s="86">
        <v>4616.0000000000018</v>
      </c>
    </row>
    <row r="19" spans="2:22" ht="19.5" customHeight="1" x14ac:dyDescent="0.25">
      <c r="B19" s="17" t="s">
        <v>52</v>
      </c>
      <c r="C19" s="9"/>
      <c r="D19" s="85">
        <f t="shared" si="0"/>
        <v>514</v>
      </c>
      <c r="E19" s="83">
        <v>20680</v>
      </c>
      <c r="F19" s="86">
        <v>182.00000000000017</v>
      </c>
      <c r="G19" s="83"/>
      <c r="H19" s="85">
        <v>331.99999999999977</v>
      </c>
      <c r="I19" s="83"/>
      <c r="J19" s="86">
        <v>28</v>
      </c>
      <c r="K19" s="83"/>
      <c r="L19" s="86">
        <v>210.00000000000003</v>
      </c>
      <c r="M19" s="83"/>
      <c r="N19" s="86">
        <v>94</v>
      </c>
      <c r="O19" s="83"/>
      <c r="P19" s="85">
        <v>10014.999999999995</v>
      </c>
      <c r="Q19" s="83"/>
      <c r="R19" s="86">
        <v>58</v>
      </c>
      <c r="S19" s="80"/>
      <c r="T19" s="86">
        <v>2820.9999999999991</v>
      </c>
      <c r="U19" s="80"/>
      <c r="V19" s="86">
        <v>7136.0000000000009</v>
      </c>
    </row>
    <row r="20" spans="2:22" ht="19.5" customHeight="1" x14ac:dyDescent="0.25">
      <c r="B20" s="17" t="s">
        <v>53</v>
      </c>
      <c r="C20" s="9"/>
      <c r="D20" s="85">
        <f t="shared" si="0"/>
        <v>2110.9999999999964</v>
      </c>
      <c r="E20" s="83">
        <v>84670</v>
      </c>
      <c r="F20" s="86">
        <v>556.99999999999977</v>
      </c>
      <c r="G20" s="83"/>
      <c r="H20" s="85">
        <v>1553.9999999999964</v>
      </c>
      <c r="I20" s="83"/>
      <c r="J20" s="86">
        <v>125.00000000000016</v>
      </c>
      <c r="K20" s="83"/>
      <c r="L20" s="86">
        <v>1001.9999999999986</v>
      </c>
      <c r="M20" s="83"/>
      <c r="N20" s="86">
        <v>426.99999999999949</v>
      </c>
      <c r="O20" s="83"/>
      <c r="P20" s="85">
        <v>45997.999999999964</v>
      </c>
      <c r="Q20" s="83"/>
      <c r="R20" s="86">
        <v>251.00000000000017</v>
      </c>
      <c r="S20" s="80"/>
      <c r="T20" s="86">
        <v>13766.999999999991</v>
      </c>
      <c r="U20" s="80"/>
      <c r="V20" s="86">
        <v>31980.000000000044</v>
      </c>
    </row>
    <row r="21" spans="2:22" ht="19.5" customHeight="1" x14ac:dyDescent="0.25">
      <c r="B21" s="17" t="s">
        <v>54</v>
      </c>
      <c r="C21" s="12"/>
      <c r="D21" s="85">
        <f t="shared" si="0"/>
        <v>495.99999999999983</v>
      </c>
      <c r="E21" s="83">
        <v>23046</v>
      </c>
      <c r="F21" s="86">
        <v>107</v>
      </c>
      <c r="G21" s="83"/>
      <c r="H21" s="85">
        <v>388.99999999999983</v>
      </c>
      <c r="I21" s="83"/>
      <c r="J21" s="86">
        <v>28.000000000000021</v>
      </c>
      <c r="K21" s="83"/>
      <c r="L21" s="86">
        <v>215.00000000000009</v>
      </c>
      <c r="M21" s="83"/>
      <c r="N21" s="86">
        <v>145.99999999999989</v>
      </c>
      <c r="O21" s="83"/>
      <c r="P21" s="85">
        <v>15111.000000000007</v>
      </c>
      <c r="Q21" s="83"/>
      <c r="R21" s="86">
        <v>42.000000000000021</v>
      </c>
      <c r="S21" s="80"/>
      <c r="T21" s="86">
        <v>3037.9999999999968</v>
      </c>
      <c r="U21" s="80"/>
      <c r="V21" s="86">
        <v>12031.000000000005</v>
      </c>
    </row>
    <row r="22" spans="2:22" ht="19.5" customHeight="1" x14ac:dyDescent="0.25">
      <c r="B22" s="17" t="s">
        <v>55</v>
      </c>
      <c r="C22" s="12"/>
      <c r="D22" s="85">
        <f t="shared" si="0"/>
        <v>1714.0000000000005</v>
      </c>
      <c r="E22" s="83">
        <v>71403.999999999971</v>
      </c>
      <c r="F22" s="86">
        <v>375.00000000000028</v>
      </c>
      <c r="G22" s="83"/>
      <c r="H22" s="85">
        <v>1339.0000000000002</v>
      </c>
      <c r="I22" s="83"/>
      <c r="J22" s="86">
        <v>108.99999999999994</v>
      </c>
      <c r="K22" s="83"/>
      <c r="L22" s="86">
        <v>864.99999999999909</v>
      </c>
      <c r="M22" s="83"/>
      <c r="N22" s="86">
        <v>365.00000000000023</v>
      </c>
      <c r="O22" s="83"/>
      <c r="P22" s="85">
        <v>40606.999999999978</v>
      </c>
      <c r="Q22" s="83"/>
      <c r="R22" s="86">
        <v>211.00000000000011</v>
      </c>
      <c r="S22" s="80"/>
      <c r="T22" s="86">
        <v>11729.999999999998</v>
      </c>
      <c r="U22" s="80"/>
      <c r="V22" s="86">
        <v>28666.000000000011</v>
      </c>
    </row>
    <row r="23" spans="2:22" ht="19.5" customHeight="1" x14ac:dyDescent="0.25">
      <c r="B23" s="17" t="s">
        <v>56</v>
      </c>
      <c r="C23" s="12"/>
      <c r="D23" s="85">
        <f t="shared" si="0"/>
        <v>325.00000000000011</v>
      </c>
      <c r="E23" s="83">
        <v>18607.999999999993</v>
      </c>
      <c r="F23" s="86">
        <v>76</v>
      </c>
      <c r="G23" s="83"/>
      <c r="H23" s="85">
        <v>249.00000000000011</v>
      </c>
      <c r="I23" s="83"/>
      <c r="J23" s="86">
        <v>28.000000000000007</v>
      </c>
      <c r="K23" s="83"/>
      <c r="L23" s="86">
        <v>146</v>
      </c>
      <c r="M23" s="83"/>
      <c r="N23" s="86">
        <v>75.000000000000014</v>
      </c>
      <c r="O23" s="83"/>
      <c r="P23" s="85">
        <v>9080</v>
      </c>
      <c r="Q23" s="83"/>
      <c r="R23" s="86">
        <v>45</v>
      </c>
      <c r="S23" s="80"/>
      <c r="T23" s="86">
        <v>2070.0000000000009</v>
      </c>
      <c r="U23" s="80"/>
      <c r="V23" s="86">
        <v>6965</v>
      </c>
    </row>
    <row r="24" spans="2:22" ht="19.5" customHeight="1" x14ac:dyDescent="0.25">
      <c r="B24" s="17" t="s">
        <v>57</v>
      </c>
      <c r="C24" s="12"/>
      <c r="D24" s="85">
        <f t="shared" si="0"/>
        <v>4829.9999999999964</v>
      </c>
      <c r="E24" s="83">
        <v>181413.9999999998</v>
      </c>
      <c r="F24" s="86">
        <v>867.99999999999886</v>
      </c>
      <c r="G24" s="83"/>
      <c r="H24" s="85">
        <v>3961.9999999999977</v>
      </c>
      <c r="I24" s="83"/>
      <c r="J24" s="86">
        <v>496.00000000000085</v>
      </c>
      <c r="K24" s="83"/>
      <c r="L24" s="86">
        <v>2702.9999999999959</v>
      </c>
      <c r="M24" s="83"/>
      <c r="N24" s="86">
        <v>762.99999999999852</v>
      </c>
      <c r="O24" s="83"/>
      <c r="P24" s="85">
        <v>89083.000000000029</v>
      </c>
      <c r="Q24" s="83"/>
      <c r="R24" s="86">
        <v>1052</v>
      </c>
      <c r="S24" s="80"/>
      <c r="T24" s="86">
        <v>33205.000000000036</v>
      </c>
      <c r="U24" s="80"/>
      <c r="V24" s="86">
        <v>54826</v>
      </c>
    </row>
    <row r="25" spans="2:22" ht="19.5" customHeight="1" x14ac:dyDescent="0.25">
      <c r="B25" s="17" t="s">
        <v>58</v>
      </c>
      <c r="C25" s="12"/>
      <c r="D25" s="85">
        <f t="shared" si="0"/>
        <v>11737.000000000015</v>
      </c>
      <c r="E25" s="83">
        <v>570138.00000000035</v>
      </c>
      <c r="F25" s="86">
        <v>2926.9999999999945</v>
      </c>
      <c r="G25" s="83"/>
      <c r="H25" s="85">
        <v>8810.00000000002</v>
      </c>
      <c r="I25" s="83"/>
      <c r="J25" s="86">
        <v>904.00000000000114</v>
      </c>
      <c r="K25" s="83"/>
      <c r="L25" s="86">
        <v>5513.0000000000018</v>
      </c>
      <c r="M25" s="83"/>
      <c r="N25" s="86">
        <v>2393.0000000000036</v>
      </c>
      <c r="O25" s="83"/>
      <c r="P25" s="85">
        <v>272498.99999999965</v>
      </c>
      <c r="Q25" s="83"/>
      <c r="R25" s="86">
        <v>1848</v>
      </c>
      <c r="S25" s="80"/>
      <c r="T25" s="86">
        <v>71246.000000000233</v>
      </c>
      <c r="U25" s="80"/>
      <c r="V25" s="86">
        <v>199405.00000000012</v>
      </c>
    </row>
    <row r="26" spans="2:22" ht="19.5" customHeight="1" x14ac:dyDescent="0.25">
      <c r="B26" s="17" t="s">
        <v>59</v>
      </c>
      <c r="C26" s="12"/>
      <c r="D26" s="85">
        <f t="shared" si="0"/>
        <v>241.00000000000009</v>
      </c>
      <c r="E26" s="83">
        <v>8572.0000000000018</v>
      </c>
      <c r="F26" s="86">
        <v>63</v>
      </c>
      <c r="G26" s="83"/>
      <c r="H26" s="85">
        <v>178.00000000000009</v>
      </c>
      <c r="I26" s="83"/>
      <c r="J26" s="86">
        <v>9</v>
      </c>
      <c r="K26" s="83"/>
      <c r="L26" s="86">
        <v>113</v>
      </c>
      <c r="M26" s="83"/>
      <c r="N26" s="86">
        <v>56.000000000000014</v>
      </c>
      <c r="O26" s="83"/>
      <c r="P26" s="85">
        <v>6452.9999999999991</v>
      </c>
      <c r="Q26" s="83"/>
      <c r="R26" s="86">
        <v>14</v>
      </c>
      <c r="S26" s="80"/>
      <c r="T26" s="86">
        <v>1562.0000000000002</v>
      </c>
      <c r="U26" s="80"/>
      <c r="V26" s="86">
        <v>4877.0000000000009</v>
      </c>
    </row>
    <row r="27" spans="2:22" ht="19.5" customHeight="1" x14ac:dyDescent="0.25">
      <c r="B27" s="17" t="s">
        <v>60</v>
      </c>
      <c r="C27" s="12"/>
      <c r="D27" s="85">
        <f t="shared" si="0"/>
        <v>15737.000000000051</v>
      </c>
      <c r="E27" s="83">
        <v>707632.00000000093</v>
      </c>
      <c r="F27" s="86">
        <v>3735.0000000000082</v>
      </c>
      <c r="G27" s="83"/>
      <c r="H27" s="85">
        <v>12002.000000000044</v>
      </c>
      <c r="I27" s="83"/>
      <c r="J27" s="86">
        <v>1212.9999999999964</v>
      </c>
      <c r="K27" s="83"/>
      <c r="L27" s="86">
        <v>7582.9999999999964</v>
      </c>
      <c r="M27" s="83"/>
      <c r="N27" s="86">
        <v>3206.0000000000114</v>
      </c>
      <c r="O27" s="83"/>
      <c r="P27" s="85">
        <v>360744.00000000047</v>
      </c>
      <c r="Q27" s="83"/>
      <c r="R27" s="86">
        <v>2476.9999999999909</v>
      </c>
      <c r="S27" s="80"/>
      <c r="T27" s="86">
        <v>100883.0000000002</v>
      </c>
      <c r="U27" s="80"/>
      <c r="V27" s="86">
        <v>257384.00000000116</v>
      </c>
    </row>
    <row r="28" spans="2:22" ht="19.5" customHeight="1" x14ac:dyDescent="0.25">
      <c r="B28" s="17" t="s">
        <v>61</v>
      </c>
      <c r="C28" s="12"/>
      <c r="D28" s="85">
        <f t="shared" si="0"/>
        <v>2627.0000000000009</v>
      </c>
      <c r="E28" s="83">
        <v>122567.99999999994</v>
      </c>
      <c r="F28" s="86">
        <v>541.00000000000068</v>
      </c>
      <c r="G28" s="83"/>
      <c r="H28" s="85">
        <v>2086</v>
      </c>
      <c r="I28" s="83"/>
      <c r="J28" s="86">
        <v>157.00000000000006</v>
      </c>
      <c r="K28" s="83"/>
      <c r="L28" s="86">
        <v>1356.0000000000009</v>
      </c>
      <c r="M28" s="83"/>
      <c r="N28" s="86">
        <v>573.00000000000068</v>
      </c>
      <c r="O28" s="83"/>
      <c r="P28" s="85">
        <v>66263</v>
      </c>
      <c r="Q28" s="83"/>
      <c r="R28" s="86">
        <v>317.00000000000051</v>
      </c>
      <c r="S28" s="80"/>
      <c r="T28" s="86">
        <v>17858.999999999993</v>
      </c>
      <c r="U28" s="80"/>
      <c r="V28" s="86">
        <v>48087.000000000022</v>
      </c>
    </row>
    <row r="29" spans="2:22" ht="19.5" customHeight="1" x14ac:dyDescent="0.25">
      <c r="B29" s="17" t="s">
        <v>62</v>
      </c>
      <c r="C29" s="55"/>
      <c r="D29" s="85">
        <f t="shared" si="0"/>
        <v>3528</v>
      </c>
      <c r="E29" s="83">
        <v>142885.99999999997</v>
      </c>
      <c r="F29" s="86">
        <v>1036.0000000000002</v>
      </c>
      <c r="G29" s="83"/>
      <c r="H29" s="85">
        <v>2492</v>
      </c>
      <c r="I29" s="83"/>
      <c r="J29" s="86">
        <v>263</v>
      </c>
      <c r="K29" s="83"/>
      <c r="L29" s="86">
        <v>1558.9999999999991</v>
      </c>
      <c r="M29" s="83"/>
      <c r="N29" s="86">
        <v>670.00000000000034</v>
      </c>
      <c r="O29" s="83"/>
      <c r="P29" s="85">
        <v>77268.999999999971</v>
      </c>
      <c r="Q29" s="83"/>
      <c r="R29" s="86">
        <v>529</v>
      </c>
      <c r="S29" s="80"/>
      <c r="T29" s="86">
        <v>19650.999999999971</v>
      </c>
      <c r="U29" s="80"/>
      <c r="V29" s="86">
        <v>57089.000000000007</v>
      </c>
    </row>
    <row r="30" spans="2:22" ht="19.5" customHeight="1" x14ac:dyDescent="0.25">
      <c r="B30" s="17" t="s">
        <v>63</v>
      </c>
      <c r="C30" s="12"/>
      <c r="D30" s="85">
        <f t="shared" si="0"/>
        <v>1407.0000000000002</v>
      </c>
      <c r="E30" s="83">
        <v>68320.000000000015</v>
      </c>
      <c r="F30" s="86">
        <v>460.99999999999983</v>
      </c>
      <c r="G30" s="83"/>
      <c r="H30" s="85">
        <v>946.00000000000034</v>
      </c>
      <c r="I30" s="83"/>
      <c r="J30" s="86">
        <v>64</v>
      </c>
      <c r="K30" s="83"/>
      <c r="L30" s="86">
        <v>594.00000000000057</v>
      </c>
      <c r="M30" s="83"/>
      <c r="N30" s="86">
        <v>288</v>
      </c>
      <c r="O30" s="83"/>
      <c r="P30" s="85">
        <v>30296.999999999978</v>
      </c>
      <c r="Q30" s="83"/>
      <c r="R30" s="86">
        <v>134</v>
      </c>
      <c r="S30" s="80"/>
      <c r="T30" s="86">
        <v>7981</v>
      </c>
      <c r="U30" s="80"/>
      <c r="V30" s="86">
        <v>22182.000000000015</v>
      </c>
    </row>
    <row r="31" spans="2:22" ht="19.5" customHeight="1" x14ac:dyDescent="0.25">
      <c r="B31" s="17" t="s">
        <v>64</v>
      </c>
      <c r="C31" s="12"/>
      <c r="D31" s="85">
        <f t="shared" si="0"/>
        <v>511.00000000000011</v>
      </c>
      <c r="E31" s="83">
        <v>31966</v>
      </c>
      <c r="F31" s="86">
        <v>146</v>
      </c>
      <c r="G31" s="83"/>
      <c r="H31" s="85">
        <v>365.00000000000011</v>
      </c>
      <c r="I31" s="83"/>
      <c r="J31" s="86">
        <v>20</v>
      </c>
      <c r="K31" s="83"/>
      <c r="L31" s="86">
        <v>223.00000000000009</v>
      </c>
      <c r="M31" s="83"/>
      <c r="N31" s="86">
        <v>122</v>
      </c>
      <c r="O31" s="83"/>
      <c r="P31" s="85">
        <v>13121.999999999998</v>
      </c>
      <c r="Q31" s="83"/>
      <c r="R31" s="86">
        <v>33</v>
      </c>
      <c r="S31" s="80"/>
      <c r="T31" s="86">
        <v>3361</v>
      </c>
      <c r="U31" s="80"/>
      <c r="V31" s="86">
        <v>9727.9999999999982</v>
      </c>
    </row>
    <row r="32" spans="2:22" ht="19.5" customHeight="1" x14ac:dyDescent="0.25">
      <c r="B32" s="17" t="s">
        <v>65</v>
      </c>
      <c r="C32" s="12"/>
      <c r="D32" s="85">
        <f t="shared" si="0"/>
        <v>3021.0000000000005</v>
      </c>
      <c r="E32" s="83">
        <v>102668</v>
      </c>
      <c r="F32" s="86">
        <v>1555.0000000000002</v>
      </c>
      <c r="G32" s="83"/>
      <c r="H32" s="85">
        <v>1466.0000000000002</v>
      </c>
      <c r="I32" s="83"/>
      <c r="J32" s="86">
        <v>66.000000000000057</v>
      </c>
      <c r="K32" s="83"/>
      <c r="L32" s="86">
        <v>933.00000000000023</v>
      </c>
      <c r="M32" s="83"/>
      <c r="N32" s="86">
        <v>467.00000000000028</v>
      </c>
      <c r="O32" s="83"/>
      <c r="P32" s="85">
        <v>47971.999999999985</v>
      </c>
      <c r="Q32" s="83"/>
      <c r="R32" s="86">
        <v>127.00000000000007</v>
      </c>
      <c r="S32" s="80"/>
      <c r="T32" s="86">
        <v>12351.999999999993</v>
      </c>
      <c r="U32" s="80"/>
      <c r="V32" s="86">
        <v>35493.000000000058</v>
      </c>
    </row>
    <row r="33" spans="2:22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</row>
    <row r="34" spans="2:22" ht="3.75" customHeight="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</row>
    <row r="35" spans="2:22" x14ac:dyDescent="0.25">
      <c r="B35" s="77" t="s">
        <v>387</v>
      </c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2:22" x14ac:dyDescent="0.25">
      <c r="C36" s="9"/>
      <c r="E36" s="11"/>
      <c r="G36" s="11"/>
      <c r="I36" s="11"/>
      <c r="K36" s="11"/>
      <c r="M36" s="11"/>
      <c r="O36" s="11"/>
      <c r="Q36" s="11"/>
      <c r="S36" s="11"/>
      <c r="U36" s="11"/>
    </row>
    <row r="37" spans="2:22" x14ac:dyDescent="0.25">
      <c r="C37" s="9"/>
      <c r="D37" s="44"/>
      <c r="E37" s="9"/>
      <c r="G37" s="9"/>
      <c r="I37" s="9"/>
      <c r="K37" s="9"/>
      <c r="M37" s="9"/>
      <c r="O37" s="9"/>
      <c r="Q37" s="9"/>
      <c r="S37" s="9"/>
      <c r="U37" s="9"/>
    </row>
    <row r="38" spans="2:22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2:22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</row>
    <row r="40" spans="2:22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</row>
    <row r="41" spans="2:22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</row>
    <row r="42" spans="2:22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</row>
    <row r="43" spans="2:22" x14ac:dyDescent="0.25">
      <c r="C43" s="12"/>
      <c r="E43" s="13"/>
      <c r="G43" s="13"/>
      <c r="I43" s="13"/>
      <c r="K43" s="13"/>
      <c r="M43" s="13"/>
      <c r="O43" s="13"/>
      <c r="Q43" s="13"/>
      <c r="S43" s="13"/>
      <c r="U43" s="13"/>
    </row>
    <row r="44" spans="2:22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</row>
    <row r="45" spans="2:22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</row>
    <row r="46" spans="2:22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</row>
    <row r="47" spans="2:22" x14ac:dyDescent="0.25">
      <c r="C47" s="12"/>
      <c r="E47" s="13"/>
      <c r="G47" s="13"/>
      <c r="I47" s="13"/>
      <c r="K47" s="13"/>
      <c r="M47" s="13"/>
      <c r="O47" s="13"/>
      <c r="Q47" s="13"/>
      <c r="S47" s="13"/>
      <c r="U47" s="13"/>
    </row>
    <row r="48" spans="2:22" x14ac:dyDescent="0.25">
      <c r="C48" s="12"/>
      <c r="E48" s="13"/>
      <c r="G48" s="13"/>
      <c r="I48" s="13"/>
      <c r="K48" s="13"/>
      <c r="M48" s="13"/>
      <c r="O48" s="13"/>
      <c r="Q48" s="13"/>
      <c r="S48" s="13"/>
      <c r="U48" s="13"/>
    </row>
    <row r="50" spans="3:21" x14ac:dyDescent="0.2">
      <c r="C50" s="19"/>
      <c r="E50" s="2"/>
      <c r="G50" s="2"/>
      <c r="I50" s="2"/>
      <c r="K50" s="2"/>
      <c r="M50" s="2"/>
      <c r="O50" s="2"/>
      <c r="Q50" s="2"/>
      <c r="S50" s="2"/>
      <c r="U50" s="2"/>
    </row>
    <row r="51" spans="3:21" x14ac:dyDescent="0.2">
      <c r="C51" s="20"/>
      <c r="E51" s="4"/>
      <c r="G51" s="4"/>
      <c r="I51" s="4"/>
      <c r="K51" s="4"/>
      <c r="M51" s="4"/>
      <c r="O51" s="4"/>
      <c r="Q51" s="4"/>
      <c r="S51" s="4"/>
      <c r="U51" s="4"/>
    </row>
    <row r="52" spans="3:21" x14ac:dyDescent="0.2">
      <c r="C52" s="20"/>
      <c r="E52" s="4"/>
      <c r="G52" s="4"/>
      <c r="I52" s="4"/>
      <c r="K52" s="4"/>
      <c r="M52" s="4"/>
      <c r="O52" s="4"/>
      <c r="Q52" s="4"/>
      <c r="S52" s="4"/>
      <c r="U52" s="4"/>
    </row>
  </sheetData>
  <mergeCells count="9">
    <mergeCell ref="B3:V3"/>
    <mergeCell ref="B5:V5"/>
    <mergeCell ref="B8:B12"/>
    <mergeCell ref="D8:N8"/>
    <mergeCell ref="P8:V8"/>
    <mergeCell ref="D10:D12"/>
    <mergeCell ref="F10:F12"/>
    <mergeCell ref="H10:N10"/>
    <mergeCell ref="P10:V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W52"/>
  <sheetViews>
    <sheetView workbookViewId="0">
      <selection activeCell="U6" sqref="U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9.28515625" style="28" customWidth="1"/>
    <col min="6" max="6" width="0.85546875" style="28" customWidth="1"/>
    <col min="7" max="7" width="10" style="28" customWidth="1"/>
    <col min="8" max="8" width="0.85546875" style="28" customWidth="1"/>
    <col min="9" max="9" width="8.140625" style="28" customWidth="1"/>
    <col min="10" max="10" width="0.85546875" style="28" customWidth="1"/>
    <col min="11" max="11" width="9.28515625" style="28" customWidth="1"/>
    <col min="12" max="12" width="0.85546875" style="28" customWidth="1"/>
    <col min="13" max="13" width="9.140625" style="28" customWidth="1"/>
    <col min="14" max="14" width="0.85546875" style="28" customWidth="1"/>
    <col min="15" max="15" width="11.7109375" style="28" customWidth="1"/>
    <col min="16" max="16" width="0.85546875" style="29" customWidth="1"/>
    <col min="17" max="17" width="8.28515625" style="28" customWidth="1"/>
    <col min="18" max="18" width="0.85546875" style="29" customWidth="1"/>
    <col min="19" max="19" width="9.42578125" style="28" customWidth="1"/>
    <col min="20" max="20" width="0.85546875" style="28" customWidth="1"/>
    <col min="21" max="21" width="10.5703125" style="28" customWidth="1"/>
    <col min="22" max="22" width="0.85546875" style="28" customWidth="1"/>
    <col min="23" max="23" width="11.7109375" style="28" customWidth="1"/>
    <col min="24" max="16384" width="9.140625" style="28"/>
  </cols>
  <sheetData>
    <row r="2" spans="2:23" ht="15" x14ac:dyDescent="0.25">
      <c r="C2" s="27"/>
      <c r="E2" s="27"/>
      <c r="G2" s="27"/>
      <c r="W2" s="27" t="s">
        <v>323</v>
      </c>
    </row>
    <row r="3" spans="2:23" ht="39" customHeight="1" x14ac:dyDescent="0.25">
      <c r="B3" s="178" t="s">
        <v>391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2:23" ht="3.75" customHeight="1" x14ac:dyDescent="0.25"/>
    <row r="5" spans="2:23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</row>
    <row r="6" spans="2:23" ht="15" customHeight="1" x14ac:dyDescent="0.25">
      <c r="B6" s="179" t="s">
        <v>45</v>
      </c>
      <c r="C6" s="179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57"/>
      <c r="R6" s="65"/>
      <c r="S6" s="57"/>
      <c r="T6" s="57"/>
      <c r="U6" s="57"/>
      <c r="V6" s="57"/>
      <c r="W6" s="64" t="s">
        <v>356</v>
      </c>
    </row>
    <row r="7" spans="2:23" ht="3" customHeight="1" x14ac:dyDescent="0.25">
      <c r="E7" s="29"/>
      <c r="G7" s="29"/>
      <c r="I7" s="29"/>
      <c r="K7" s="29"/>
      <c r="M7" s="29"/>
      <c r="O7" s="29"/>
      <c r="Q7" s="29"/>
      <c r="S7" s="29"/>
      <c r="U7" s="29"/>
      <c r="W7" s="29"/>
    </row>
    <row r="8" spans="2:23" ht="15.75" customHeight="1" x14ac:dyDescent="0.2">
      <c r="B8" s="186" t="s">
        <v>43</v>
      </c>
      <c r="C8" s="186"/>
      <c r="D8" s="54"/>
      <c r="E8" s="187" t="s">
        <v>345</v>
      </c>
      <c r="F8" s="187"/>
      <c r="G8" s="187"/>
      <c r="H8" s="188"/>
      <c r="I8" s="188"/>
      <c r="J8" s="188"/>
      <c r="K8" s="188"/>
      <c r="L8" s="188"/>
      <c r="M8" s="188"/>
      <c r="N8" s="188"/>
      <c r="O8" s="188"/>
      <c r="P8" s="74"/>
      <c r="Q8" s="187" t="s">
        <v>348</v>
      </c>
      <c r="R8" s="187"/>
      <c r="S8" s="187"/>
      <c r="T8" s="187"/>
      <c r="U8" s="187"/>
      <c r="V8" s="187"/>
      <c r="W8" s="187"/>
    </row>
    <row r="9" spans="2:23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  <c r="P9" s="49"/>
      <c r="Q9" s="53"/>
      <c r="R9" s="49"/>
      <c r="S9" s="53"/>
      <c r="T9" s="49"/>
      <c r="U9" s="53"/>
      <c r="V9" s="49"/>
      <c r="W9" s="53"/>
    </row>
    <row r="10" spans="2:23" s="31" customFormat="1" ht="14.25" customHeight="1" x14ac:dyDescent="0.2">
      <c r="B10" s="186"/>
      <c r="C10" s="186"/>
      <c r="D10" s="54"/>
      <c r="E10" s="191" t="s">
        <v>20</v>
      </c>
      <c r="F10" s="66"/>
      <c r="G10" s="192" t="s">
        <v>349</v>
      </c>
      <c r="H10" s="66"/>
      <c r="I10" s="191" t="s">
        <v>350</v>
      </c>
      <c r="J10" s="191"/>
      <c r="K10" s="191"/>
      <c r="L10" s="191"/>
      <c r="M10" s="191"/>
      <c r="N10" s="191"/>
      <c r="O10" s="191"/>
      <c r="P10" s="26"/>
      <c r="Q10" s="191" t="s">
        <v>350</v>
      </c>
      <c r="R10" s="191"/>
      <c r="S10" s="191"/>
      <c r="T10" s="191"/>
      <c r="U10" s="191"/>
      <c r="V10" s="191"/>
      <c r="W10" s="191"/>
    </row>
    <row r="11" spans="2:23" s="29" customFormat="1" ht="3.75" customHeight="1" x14ac:dyDescent="0.2">
      <c r="B11" s="186"/>
      <c r="C11" s="186"/>
      <c r="D11" s="54"/>
      <c r="E11" s="191"/>
      <c r="F11" s="60"/>
      <c r="G11" s="192"/>
      <c r="H11" s="60"/>
      <c r="I11" s="67"/>
      <c r="J11" s="60"/>
      <c r="K11" s="67"/>
      <c r="L11" s="60"/>
      <c r="M11" s="67"/>
      <c r="N11" s="60"/>
      <c r="O11" s="67"/>
      <c r="P11" s="49"/>
      <c r="Q11" s="73"/>
      <c r="R11" s="49"/>
      <c r="S11" s="67"/>
      <c r="T11" s="60"/>
      <c r="U11" s="67"/>
      <c r="V11" s="60"/>
      <c r="W11" s="67"/>
    </row>
    <row r="12" spans="2:23" s="31" customFormat="1" ht="22.5" customHeight="1" x14ac:dyDescent="0.2">
      <c r="B12" s="186"/>
      <c r="C12" s="186"/>
      <c r="D12" s="54"/>
      <c r="E12" s="191"/>
      <c r="F12" s="66"/>
      <c r="G12" s="192"/>
      <c r="H12" s="66"/>
      <c r="I12" s="38" t="s">
        <v>367</v>
      </c>
      <c r="J12" s="66"/>
      <c r="K12" s="38" t="s">
        <v>346</v>
      </c>
      <c r="L12" s="66"/>
      <c r="M12" s="38" t="s">
        <v>347</v>
      </c>
      <c r="N12" s="66"/>
      <c r="O12" s="38" t="s">
        <v>352</v>
      </c>
      <c r="P12" s="26"/>
      <c r="Q12" s="38" t="s">
        <v>367</v>
      </c>
      <c r="R12" s="26"/>
      <c r="S12" s="38" t="s">
        <v>346</v>
      </c>
      <c r="T12" s="66"/>
      <c r="U12" s="38" t="s">
        <v>347</v>
      </c>
      <c r="V12" s="66"/>
      <c r="W12" s="38" t="s">
        <v>352</v>
      </c>
    </row>
    <row r="13" spans="2:23" ht="3.75" customHeight="1" x14ac:dyDescent="0.25">
      <c r="B13" s="32"/>
      <c r="C13" s="32"/>
      <c r="D13" s="42"/>
      <c r="E13" s="42"/>
      <c r="F13" s="32"/>
      <c r="G13" s="42"/>
      <c r="H13" s="32"/>
      <c r="I13" s="42"/>
      <c r="J13" s="32"/>
      <c r="K13" s="42"/>
      <c r="L13" s="32"/>
      <c r="M13" s="42"/>
      <c r="N13" s="32"/>
      <c r="O13" s="42"/>
      <c r="P13" s="42"/>
      <c r="Q13" s="42"/>
      <c r="R13" s="42"/>
      <c r="S13" s="42"/>
      <c r="T13" s="32"/>
      <c r="U13" s="42"/>
      <c r="V13" s="32"/>
      <c r="W13" s="42"/>
    </row>
    <row r="14" spans="2:23" ht="20.25" customHeight="1" x14ac:dyDescent="0.25">
      <c r="C14" s="5" t="s">
        <v>20</v>
      </c>
      <c r="D14" s="43"/>
      <c r="E14" s="85">
        <f>+G14+I14</f>
        <v>34474.000000000102</v>
      </c>
      <c r="F14" s="79"/>
      <c r="G14" s="85">
        <v>11024.000000000029</v>
      </c>
      <c r="H14" s="79"/>
      <c r="I14" s="85">
        <v>23450.000000000069</v>
      </c>
      <c r="J14" s="79"/>
      <c r="K14" s="85">
        <v>2300.0000000000036</v>
      </c>
      <c r="L14" s="79"/>
      <c r="M14" s="85">
        <v>15460.000000000042</v>
      </c>
      <c r="N14" s="79"/>
      <c r="O14" s="85">
        <v>5689.9999999999873</v>
      </c>
      <c r="P14" s="79"/>
      <c r="Q14" s="85">
        <v>639257.00000000047</v>
      </c>
      <c r="R14" s="79"/>
      <c r="S14" s="85">
        <v>4721.9999999999918</v>
      </c>
      <c r="T14" s="79"/>
      <c r="U14" s="85">
        <v>199794.00000000064</v>
      </c>
      <c r="V14" s="79"/>
      <c r="W14" s="85">
        <v>434741.0000000014</v>
      </c>
    </row>
    <row r="15" spans="2:23" ht="20.25" customHeight="1" x14ac:dyDescent="0.25">
      <c r="B15" s="8" t="s">
        <v>21</v>
      </c>
      <c r="C15" s="9" t="s">
        <v>27</v>
      </c>
      <c r="D15" s="9"/>
      <c r="E15" s="85">
        <f t="shared" ref="E15:E35" si="0">+G15+I15</f>
        <v>463.99999999999983</v>
      </c>
      <c r="F15" s="83"/>
      <c r="G15" s="86">
        <v>70</v>
      </c>
      <c r="H15" s="83"/>
      <c r="I15" s="85">
        <v>393.99999999999983</v>
      </c>
      <c r="J15" s="83"/>
      <c r="K15" s="86">
        <v>27.000000000000014</v>
      </c>
      <c r="L15" s="83"/>
      <c r="M15" s="86">
        <v>250.00000000000003</v>
      </c>
      <c r="N15" s="83"/>
      <c r="O15" s="86">
        <v>117.00000000000003</v>
      </c>
      <c r="P15" s="83"/>
      <c r="Q15" s="85">
        <v>12239.000000000029</v>
      </c>
      <c r="R15" s="83"/>
      <c r="S15" s="86">
        <v>58</v>
      </c>
      <c r="T15" s="83"/>
      <c r="U15" s="86">
        <v>3540.0000000000005</v>
      </c>
      <c r="V15" s="83"/>
      <c r="W15" s="86">
        <v>8641</v>
      </c>
    </row>
    <row r="16" spans="2:23" ht="20.25" customHeight="1" x14ac:dyDescent="0.25">
      <c r="B16" s="10" t="s">
        <v>0</v>
      </c>
      <c r="C16" s="11" t="s">
        <v>22</v>
      </c>
      <c r="D16" s="9"/>
      <c r="E16" s="85">
        <f t="shared" si="0"/>
        <v>14</v>
      </c>
      <c r="F16" s="83"/>
      <c r="G16" s="86">
        <v>2</v>
      </c>
      <c r="H16" s="83"/>
      <c r="I16" s="85">
        <v>12</v>
      </c>
      <c r="J16" s="83"/>
      <c r="K16" s="86">
        <v>2</v>
      </c>
      <c r="L16" s="83"/>
      <c r="M16" s="86">
        <v>6.0000000000000018</v>
      </c>
      <c r="N16" s="83"/>
      <c r="O16" s="86">
        <v>4.0000000000000009</v>
      </c>
      <c r="P16" s="83"/>
      <c r="Q16" s="85">
        <v>691.00000000000011</v>
      </c>
      <c r="R16" s="83"/>
      <c r="S16" s="86">
        <v>6.0000000000000027</v>
      </c>
      <c r="T16" s="83"/>
      <c r="U16" s="86">
        <v>87.000000000000057</v>
      </c>
      <c r="V16" s="83"/>
      <c r="W16" s="86">
        <v>598</v>
      </c>
    </row>
    <row r="17" spans="2:23" ht="20.25" customHeight="1" x14ac:dyDescent="0.25">
      <c r="B17" s="10" t="s">
        <v>1</v>
      </c>
      <c r="C17" s="11" t="s">
        <v>23</v>
      </c>
      <c r="D17" s="9"/>
      <c r="E17" s="85">
        <f t="shared" si="0"/>
        <v>8401.9999999999964</v>
      </c>
      <c r="F17" s="83"/>
      <c r="G17" s="86">
        <v>2574.0000000000045</v>
      </c>
      <c r="H17" s="83"/>
      <c r="I17" s="85">
        <v>5827.9999999999909</v>
      </c>
      <c r="J17" s="83"/>
      <c r="K17" s="86">
        <v>559.99999999999829</v>
      </c>
      <c r="L17" s="83"/>
      <c r="M17" s="86">
        <v>4009.9999999999955</v>
      </c>
      <c r="N17" s="83"/>
      <c r="O17" s="86">
        <v>1257.999999999998</v>
      </c>
      <c r="P17" s="83"/>
      <c r="Q17" s="85">
        <v>146362.00000000029</v>
      </c>
      <c r="R17" s="83"/>
      <c r="S17" s="86">
        <v>1154.9999999999989</v>
      </c>
      <c r="T17" s="83"/>
      <c r="U17" s="86">
        <v>51717.000000000015</v>
      </c>
      <c r="V17" s="83"/>
      <c r="W17" s="86">
        <v>93490.000000000116</v>
      </c>
    </row>
    <row r="18" spans="2:23" ht="20.25" customHeight="1" x14ac:dyDescent="0.25">
      <c r="B18" s="8" t="s">
        <v>2</v>
      </c>
      <c r="C18" s="9" t="s">
        <v>30</v>
      </c>
      <c r="D18" s="9"/>
      <c r="E18" s="85">
        <f t="shared" si="0"/>
        <v>8.0000000000000018</v>
      </c>
      <c r="F18" s="83"/>
      <c r="G18" s="86">
        <v>1.0000000000000007</v>
      </c>
      <c r="H18" s="83"/>
      <c r="I18" s="85">
        <v>7.0000000000000009</v>
      </c>
      <c r="J18" s="83"/>
      <c r="K18" s="86">
        <v>0</v>
      </c>
      <c r="L18" s="83"/>
      <c r="M18" s="86">
        <v>6</v>
      </c>
      <c r="N18" s="83"/>
      <c r="O18" s="86">
        <v>1.0000000000000002</v>
      </c>
      <c r="P18" s="83"/>
      <c r="Q18" s="85">
        <v>122.00000000000003</v>
      </c>
      <c r="R18" s="83"/>
      <c r="S18" s="86">
        <v>0</v>
      </c>
      <c r="T18" s="83"/>
      <c r="U18" s="86">
        <v>84</v>
      </c>
      <c r="V18" s="83"/>
      <c r="W18" s="86">
        <v>38</v>
      </c>
    </row>
    <row r="19" spans="2:23" ht="20.25" customHeight="1" x14ac:dyDescent="0.25">
      <c r="B19" s="10" t="s">
        <v>3</v>
      </c>
      <c r="C19" s="11" t="s">
        <v>28</v>
      </c>
      <c r="D19" s="9"/>
      <c r="E19" s="85">
        <f t="shared" si="0"/>
        <v>221.00000000000017</v>
      </c>
      <c r="F19" s="83"/>
      <c r="G19" s="86">
        <v>63.000000000000078</v>
      </c>
      <c r="H19" s="83"/>
      <c r="I19" s="85">
        <v>158.00000000000009</v>
      </c>
      <c r="J19" s="83"/>
      <c r="K19" s="86">
        <v>19.000000000000011</v>
      </c>
      <c r="L19" s="83"/>
      <c r="M19" s="86">
        <v>109</v>
      </c>
      <c r="N19" s="83"/>
      <c r="O19" s="86">
        <v>30</v>
      </c>
      <c r="P19" s="83"/>
      <c r="Q19" s="85">
        <v>3680.0000000000014</v>
      </c>
      <c r="R19" s="83"/>
      <c r="S19" s="86">
        <v>34</v>
      </c>
      <c r="T19" s="83"/>
      <c r="U19" s="86">
        <v>1364.0000000000002</v>
      </c>
      <c r="V19" s="83"/>
      <c r="W19" s="86">
        <v>2282</v>
      </c>
    </row>
    <row r="20" spans="2:23" ht="20.25" customHeight="1" x14ac:dyDescent="0.25">
      <c r="B20" s="8" t="s">
        <v>4</v>
      </c>
      <c r="C20" s="9" t="s">
        <v>24</v>
      </c>
      <c r="D20" s="9"/>
      <c r="E20" s="85">
        <f t="shared" si="0"/>
        <v>213.00000000000017</v>
      </c>
      <c r="F20" s="83"/>
      <c r="G20" s="86">
        <v>33.999999999999936</v>
      </c>
      <c r="H20" s="83"/>
      <c r="I20" s="85">
        <v>179.00000000000023</v>
      </c>
      <c r="J20" s="83"/>
      <c r="K20" s="86">
        <v>17</v>
      </c>
      <c r="L20" s="83"/>
      <c r="M20" s="86">
        <v>95.999999999999886</v>
      </c>
      <c r="N20" s="83"/>
      <c r="O20" s="86">
        <v>66.000000000000142</v>
      </c>
      <c r="P20" s="83"/>
      <c r="Q20" s="85">
        <v>6583.9999999999991</v>
      </c>
      <c r="R20" s="83"/>
      <c r="S20" s="86">
        <v>32</v>
      </c>
      <c r="T20" s="83"/>
      <c r="U20" s="86">
        <v>1431.999999999997</v>
      </c>
      <c r="V20" s="83"/>
      <c r="W20" s="86">
        <v>5119.9999999999964</v>
      </c>
    </row>
    <row r="21" spans="2:23" ht="20.25" customHeight="1" x14ac:dyDescent="0.25">
      <c r="B21" s="8" t="s">
        <v>5</v>
      </c>
      <c r="C21" s="12" t="s">
        <v>176</v>
      </c>
      <c r="D21" s="12"/>
      <c r="E21" s="85">
        <f t="shared" si="0"/>
        <v>6370.9999999999991</v>
      </c>
      <c r="F21" s="83"/>
      <c r="G21" s="86">
        <v>1987.0000000000007</v>
      </c>
      <c r="H21" s="83"/>
      <c r="I21" s="85">
        <v>4383.9999999999982</v>
      </c>
      <c r="J21" s="83"/>
      <c r="K21" s="86">
        <v>568.00000000000182</v>
      </c>
      <c r="L21" s="83"/>
      <c r="M21" s="86">
        <v>2954.0000000000068</v>
      </c>
      <c r="N21" s="83"/>
      <c r="O21" s="86">
        <v>862.0000000000008</v>
      </c>
      <c r="P21" s="83"/>
      <c r="Q21" s="85">
        <v>100675.99999999932</v>
      </c>
      <c r="R21" s="83"/>
      <c r="S21" s="86">
        <v>1230.9999999999968</v>
      </c>
      <c r="T21" s="83"/>
      <c r="U21" s="86">
        <v>34734.000000000007</v>
      </c>
      <c r="V21" s="83"/>
      <c r="W21" s="86">
        <v>64710.999999999913</v>
      </c>
    </row>
    <row r="22" spans="2:23" ht="20.25" customHeight="1" x14ac:dyDescent="0.25">
      <c r="B22" s="8" t="s">
        <v>6</v>
      </c>
      <c r="C22" s="12" t="s">
        <v>25</v>
      </c>
      <c r="D22" s="12"/>
      <c r="E22" s="85">
        <f t="shared" si="0"/>
        <v>1209</v>
      </c>
      <c r="F22" s="83"/>
      <c r="G22" s="86">
        <v>246.00000000000031</v>
      </c>
      <c r="H22" s="83"/>
      <c r="I22" s="85">
        <v>962.99999999999966</v>
      </c>
      <c r="J22" s="83"/>
      <c r="K22" s="86">
        <v>122.00000000000011</v>
      </c>
      <c r="L22" s="83"/>
      <c r="M22" s="86">
        <v>668.99999999999841</v>
      </c>
      <c r="N22" s="83"/>
      <c r="O22" s="86">
        <v>171.99999999999969</v>
      </c>
      <c r="P22" s="83"/>
      <c r="Q22" s="85">
        <v>22428.999999999993</v>
      </c>
      <c r="R22" s="83"/>
      <c r="S22" s="86">
        <v>271.00000000000006</v>
      </c>
      <c r="T22" s="83"/>
      <c r="U22" s="86">
        <v>7887.0000000000045</v>
      </c>
      <c r="V22" s="83"/>
      <c r="W22" s="86">
        <v>14270.999999999987</v>
      </c>
    </row>
    <row r="23" spans="2:23" ht="20.25" customHeight="1" x14ac:dyDescent="0.25">
      <c r="B23" s="8" t="s">
        <v>7</v>
      </c>
      <c r="C23" s="12" t="s">
        <v>35</v>
      </c>
      <c r="D23" s="12"/>
      <c r="E23" s="85">
        <f t="shared" si="0"/>
        <v>3057.0000000000005</v>
      </c>
      <c r="F23" s="83"/>
      <c r="G23" s="86">
        <v>644.99999999999966</v>
      </c>
      <c r="H23" s="83"/>
      <c r="I23" s="85">
        <v>2412.0000000000009</v>
      </c>
      <c r="J23" s="83"/>
      <c r="K23" s="86">
        <v>270.99999999999983</v>
      </c>
      <c r="L23" s="83"/>
      <c r="M23" s="86">
        <v>1619</v>
      </c>
      <c r="N23" s="83"/>
      <c r="O23" s="86">
        <v>522.00000000000023</v>
      </c>
      <c r="P23" s="83"/>
      <c r="Q23" s="85">
        <v>60351.000000000007</v>
      </c>
      <c r="R23" s="83"/>
      <c r="S23" s="86">
        <v>467.99999999999983</v>
      </c>
      <c r="T23" s="83"/>
      <c r="U23" s="86">
        <v>20549.999999999905</v>
      </c>
      <c r="V23" s="83"/>
      <c r="W23" s="86">
        <v>39333.000000000036</v>
      </c>
    </row>
    <row r="24" spans="2:23" ht="20.25" customHeight="1" x14ac:dyDescent="0.25">
      <c r="B24" s="8" t="s">
        <v>8</v>
      </c>
      <c r="C24" s="13" t="s">
        <v>31</v>
      </c>
      <c r="D24" s="12"/>
      <c r="E24" s="85">
        <f t="shared" si="0"/>
        <v>175.00000000000003</v>
      </c>
      <c r="F24" s="83"/>
      <c r="G24" s="86">
        <v>71</v>
      </c>
      <c r="H24" s="83"/>
      <c r="I24" s="85">
        <v>104.00000000000003</v>
      </c>
      <c r="J24" s="83"/>
      <c r="K24" s="86">
        <v>11.000000000000002</v>
      </c>
      <c r="L24" s="83"/>
      <c r="M24" s="86">
        <v>62</v>
      </c>
      <c r="N24" s="83"/>
      <c r="O24" s="86">
        <v>31</v>
      </c>
      <c r="P24" s="83"/>
      <c r="Q24" s="85">
        <v>3070</v>
      </c>
      <c r="R24" s="83"/>
      <c r="S24" s="86">
        <v>24.000000000000014</v>
      </c>
      <c r="T24" s="83"/>
      <c r="U24" s="86">
        <v>821.99999999999886</v>
      </c>
      <c r="V24" s="83"/>
      <c r="W24" s="86">
        <v>2223.9999999999982</v>
      </c>
    </row>
    <row r="25" spans="2:23" ht="20.25" customHeight="1" x14ac:dyDescent="0.25">
      <c r="B25" s="8" t="s">
        <v>9</v>
      </c>
      <c r="C25" s="13" t="s">
        <v>32</v>
      </c>
      <c r="D25" s="12"/>
      <c r="E25" s="85">
        <f t="shared" si="0"/>
        <v>287</v>
      </c>
      <c r="F25" s="83"/>
      <c r="G25" s="86">
        <v>110</v>
      </c>
      <c r="H25" s="83"/>
      <c r="I25" s="85">
        <v>177.00000000000003</v>
      </c>
      <c r="J25" s="83"/>
      <c r="K25" s="86">
        <v>20.000000000000011</v>
      </c>
      <c r="L25" s="83"/>
      <c r="M25" s="86">
        <v>102.00000000000004</v>
      </c>
      <c r="N25" s="83"/>
      <c r="O25" s="86">
        <v>55</v>
      </c>
      <c r="P25" s="83"/>
      <c r="Q25" s="85">
        <v>5454.9999999999945</v>
      </c>
      <c r="R25" s="83"/>
      <c r="S25" s="86">
        <v>42</v>
      </c>
      <c r="T25" s="83"/>
      <c r="U25" s="86">
        <v>1380.9999999999998</v>
      </c>
      <c r="V25" s="83"/>
      <c r="W25" s="86">
        <v>4031.9999999999973</v>
      </c>
    </row>
    <row r="26" spans="2:23" ht="20.25" customHeight="1" x14ac:dyDescent="0.25">
      <c r="B26" s="8" t="s">
        <v>10</v>
      </c>
      <c r="C26" s="13" t="s">
        <v>33</v>
      </c>
      <c r="D26" s="12"/>
      <c r="E26" s="85">
        <f t="shared" si="0"/>
        <v>74.000000000000014</v>
      </c>
      <c r="F26" s="83"/>
      <c r="G26" s="86">
        <v>12.000000000000007</v>
      </c>
      <c r="H26" s="83"/>
      <c r="I26" s="85">
        <v>62.000000000000007</v>
      </c>
      <c r="J26" s="83"/>
      <c r="K26" s="86">
        <v>4.0000000000000018</v>
      </c>
      <c r="L26" s="83"/>
      <c r="M26" s="86">
        <v>40</v>
      </c>
      <c r="N26" s="83"/>
      <c r="O26" s="86">
        <v>18</v>
      </c>
      <c r="P26" s="83"/>
      <c r="Q26" s="85">
        <v>1858.0000000000002</v>
      </c>
      <c r="R26" s="83"/>
      <c r="S26" s="86">
        <v>10</v>
      </c>
      <c r="T26" s="83"/>
      <c r="U26" s="86">
        <v>523.00000000000023</v>
      </c>
      <c r="V26" s="83"/>
      <c r="W26" s="86">
        <v>1325.0000000000002</v>
      </c>
    </row>
    <row r="27" spans="2:23" ht="20.25" customHeight="1" x14ac:dyDescent="0.25">
      <c r="B27" s="8" t="s">
        <v>11</v>
      </c>
      <c r="C27" s="13" t="s">
        <v>36</v>
      </c>
      <c r="D27" s="12"/>
      <c r="E27" s="85">
        <f t="shared" si="0"/>
        <v>398.00000000000023</v>
      </c>
      <c r="F27" s="83"/>
      <c r="G27" s="86">
        <v>130.00000000000003</v>
      </c>
      <c r="H27" s="83"/>
      <c r="I27" s="85">
        <v>268.00000000000023</v>
      </c>
      <c r="J27" s="83"/>
      <c r="K27" s="86">
        <v>36.000000000000021</v>
      </c>
      <c r="L27" s="83"/>
      <c r="M27" s="86">
        <v>176.00000000000014</v>
      </c>
      <c r="N27" s="83"/>
      <c r="O27" s="86">
        <v>56</v>
      </c>
      <c r="P27" s="83"/>
      <c r="Q27" s="85">
        <v>6584.0000000000018</v>
      </c>
      <c r="R27" s="83"/>
      <c r="S27" s="86">
        <v>77</v>
      </c>
      <c r="T27" s="83"/>
      <c r="U27" s="86">
        <v>2043.9999999999991</v>
      </c>
      <c r="V27" s="83"/>
      <c r="W27" s="86">
        <v>4462.9999999999973</v>
      </c>
    </row>
    <row r="28" spans="2:23" ht="20.25" customHeight="1" x14ac:dyDescent="0.25">
      <c r="B28" s="8" t="s">
        <v>12</v>
      </c>
      <c r="C28" s="12" t="s">
        <v>34</v>
      </c>
      <c r="D28" s="12"/>
      <c r="E28" s="85">
        <f t="shared" si="0"/>
        <v>1858.9999999999986</v>
      </c>
      <c r="F28" s="83"/>
      <c r="G28" s="86">
        <v>511.9999999999992</v>
      </c>
      <c r="H28" s="83"/>
      <c r="I28" s="85">
        <v>1346.9999999999995</v>
      </c>
      <c r="J28" s="83"/>
      <c r="K28" s="86">
        <v>111.99999999999994</v>
      </c>
      <c r="L28" s="83"/>
      <c r="M28" s="86">
        <v>815.00000000000045</v>
      </c>
      <c r="N28" s="83"/>
      <c r="O28" s="86">
        <v>420</v>
      </c>
      <c r="P28" s="83"/>
      <c r="Q28" s="85">
        <v>47536.999999999942</v>
      </c>
      <c r="R28" s="83"/>
      <c r="S28" s="86">
        <v>237.00000000000014</v>
      </c>
      <c r="T28" s="83"/>
      <c r="U28" s="86">
        <v>11112.999999999995</v>
      </c>
      <c r="V28" s="83"/>
      <c r="W28" s="86">
        <v>36186.999999999993</v>
      </c>
    </row>
    <row r="29" spans="2:23" ht="20.25" customHeight="1" x14ac:dyDescent="0.25">
      <c r="B29" s="14" t="s">
        <v>13</v>
      </c>
      <c r="C29" s="15" t="s">
        <v>37</v>
      </c>
      <c r="D29" s="55"/>
      <c r="E29" s="85">
        <f t="shared" si="0"/>
        <v>177.00000000000006</v>
      </c>
      <c r="F29" s="83"/>
      <c r="G29" s="86">
        <v>47.000000000000014</v>
      </c>
      <c r="H29" s="83"/>
      <c r="I29" s="85">
        <v>130.00000000000003</v>
      </c>
      <c r="J29" s="83"/>
      <c r="K29" s="86">
        <v>4</v>
      </c>
      <c r="L29" s="83"/>
      <c r="M29" s="86">
        <v>73</v>
      </c>
      <c r="N29" s="83"/>
      <c r="O29" s="86">
        <v>53.000000000000028</v>
      </c>
      <c r="P29" s="83"/>
      <c r="Q29" s="85">
        <v>5154.0000000000036</v>
      </c>
      <c r="R29" s="83"/>
      <c r="S29" s="86">
        <v>9.0000000000000018</v>
      </c>
      <c r="T29" s="83"/>
      <c r="U29" s="86">
        <v>1084.0000000000002</v>
      </c>
      <c r="V29" s="83"/>
      <c r="W29" s="86">
        <v>4061.0000000000009</v>
      </c>
    </row>
    <row r="30" spans="2:23" ht="20.25" customHeight="1" x14ac:dyDescent="0.25">
      <c r="B30" s="8" t="s">
        <v>14</v>
      </c>
      <c r="C30" s="13" t="s">
        <v>26</v>
      </c>
      <c r="D30" s="12"/>
      <c r="E30" s="85">
        <f t="shared" si="0"/>
        <v>675</v>
      </c>
      <c r="F30" s="83"/>
      <c r="G30" s="86">
        <v>194</v>
      </c>
      <c r="H30" s="83"/>
      <c r="I30" s="85">
        <v>481.00000000000006</v>
      </c>
      <c r="J30" s="83"/>
      <c r="K30" s="86">
        <v>45.000000000000057</v>
      </c>
      <c r="L30" s="83"/>
      <c r="M30" s="86">
        <v>299.00000000000023</v>
      </c>
      <c r="N30" s="83"/>
      <c r="O30" s="86">
        <v>137</v>
      </c>
      <c r="P30" s="83"/>
      <c r="Q30" s="85">
        <v>15236.999999999987</v>
      </c>
      <c r="R30" s="83"/>
      <c r="S30" s="86">
        <v>97.000000000000099</v>
      </c>
      <c r="T30" s="83"/>
      <c r="U30" s="86">
        <v>3887.0000000000014</v>
      </c>
      <c r="V30" s="83"/>
      <c r="W30" s="86">
        <v>11252.999999999998</v>
      </c>
    </row>
    <row r="31" spans="2:23" ht="20.25" customHeight="1" x14ac:dyDescent="0.25">
      <c r="B31" s="8" t="s">
        <v>15</v>
      </c>
      <c r="C31" s="13" t="s">
        <v>38</v>
      </c>
      <c r="D31" s="12"/>
      <c r="E31" s="85">
        <f t="shared" si="0"/>
        <v>10077.000000000007</v>
      </c>
      <c r="F31" s="83"/>
      <c r="G31" s="86">
        <v>4148.0000000000027</v>
      </c>
      <c r="H31" s="83"/>
      <c r="I31" s="85">
        <v>5929.0000000000045</v>
      </c>
      <c r="J31" s="83"/>
      <c r="K31" s="86">
        <v>427</v>
      </c>
      <c r="L31" s="83"/>
      <c r="M31" s="86">
        <v>3783.9999999999977</v>
      </c>
      <c r="N31" s="83"/>
      <c r="O31" s="86">
        <v>1718.0000000000009</v>
      </c>
      <c r="P31" s="83"/>
      <c r="Q31" s="85">
        <v>182132.00000000015</v>
      </c>
      <c r="R31" s="83"/>
      <c r="S31" s="86">
        <v>853.99999999999966</v>
      </c>
      <c r="T31" s="83"/>
      <c r="U31" s="86">
        <v>52244.999999999964</v>
      </c>
      <c r="V31" s="83"/>
      <c r="W31" s="86">
        <v>129032.99999999978</v>
      </c>
    </row>
    <row r="32" spans="2:23" ht="20.25" customHeight="1" x14ac:dyDescent="0.25">
      <c r="B32" s="8" t="s">
        <v>16</v>
      </c>
      <c r="C32" s="13" t="s">
        <v>39</v>
      </c>
      <c r="D32" s="12"/>
      <c r="E32" s="85">
        <f t="shared" si="0"/>
        <v>205</v>
      </c>
      <c r="F32" s="83"/>
      <c r="G32" s="86">
        <v>50.000000000000007</v>
      </c>
      <c r="H32" s="83"/>
      <c r="I32" s="85">
        <v>155</v>
      </c>
      <c r="J32" s="83"/>
      <c r="K32" s="86">
        <v>16</v>
      </c>
      <c r="L32" s="83"/>
      <c r="M32" s="86">
        <v>99.000000000000014</v>
      </c>
      <c r="N32" s="83"/>
      <c r="O32" s="86">
        <v>40</v>
      </c>
      <c r="P32" s="83"/>
      <c r="Q32" s="85">
        <v>4224.9999999999991</v>
      </c>
      <c r="R32" s="83"/>
      <c r="S32" s="86">
        <v>35</v>
      </c>
      <c r="T32" s="83"/>
      <c r="U32" s="86">
        <v>1305.9999999999998</v>
      </c>
      <c r="V32" s="83"/>
      <c r="W32" s="86">
        <v>2884.0000000000005</v>
      </c>
    </row>
    <row r="33" spans="2:23" ht="20.25" customHeight="1" x14ac:dyDescent="0.25">
      <c r="B33" s="8" t="s">
        <v>17</v>
      </c>
      <c r="C33" s="13" t="s">
        <v>40</v>
      </c>
      <c r="D33" s="12"/>
      <c r="E33" s="85">
        <f t="shared" si="0"/>
        <v>587.99999999999955</v>
      </c>
      <c r="F33" s="83"/>
      <c r="G33" s="86">
        <v>127.99999999999989</v>
      </c>
      <c r="H33" s="83"/>
      <c r="I33" s="85">
        <v>459.99999999999966</v>
      </c>
      <c r="J33" s="83"/>
      <c r="K33" s="86">
        <v>39.000000000000021</v>
      </c>
      <c r="L33" s="83"/>
      <c r="M33" s="86">
        <v>291</v>
      </c>
      <c r="N33" s="83"/>
      <c r="O33" s="86">
        <v>130.00000000000006</v>
      </c>
      <c r="P33" s="83"/>
      <c r="Q33" s="85">
        <v>14870.999999999969</v>
      </c>
      <c r="R33" s="83"/>
      <c r="S33" s="86">
        <v>82.000000000000014</v>
      </c>
      <c r="T33" s="83"/>
      <c r="U33" s="86">
        <v>3994.0000000000005</v>
      </c>
      <c r="V33" s="83"/>
      <c r="W33" s="86">
        <v>10794.999999999995</v>
      </c>
    </row>
    <row r="34" spans="2:23" ht="20.25" customHeight="1" x14ac:dyDescent="0.25">
      <c r="B34" s="14" t="s">
        <v>18</v>
      </c>
      <c r="C34" s="15" t="s">
        <v>177</v>
      </c>
      <c r="D34" s="9"/>
      <c r="E34" s="85">
        <f t="shared" si="0"/>
        <v>0</v>
      </c>
      <c r="F34" s="11"/>
      <c r="G34" s="86">
        <v>0</v>
      </c>
      <c r="H34" s="11"/>
      <c r="I34" s="85">
        <v>0</v>
      </c>
      <c r="J34" s="11"/>
      <c r="K34" s="86">
        <v>0</v>
      </c>
      <c r="L34" s="11"/>
      <c r="M34" s="86">
        <v>0</v>
      </c>
      <c r="N34" s="11"/>
      <c r="O34" s="86">
        <v>0</v>
      </c>
      <c r="P34" s="89"/>
      <c r="Q34" s="85">
        <v>0</v>
      </c>
      <c r="R34" s="11"/>
      <c r="S34" s="86">
        <v>0</v>
      </c>
      <c r="T34" s="11"/>
      <c r="U34" s="86">
        <v>0</v>
      </c>
      <c r="V34" s="11"/>
      <c r="W34" s="86">
        <v>0</v>
      </c>
    </row>
    <row r="35" spans="2:23" ht="20.25" customHeight="1" x14ac:dyDescent="0.25">
      <c r="B35" s="14" t="s">
        <v>19</v>
      </c>
      <c r="C35" s="15" t="s">
        <v>175</v>
      </c>
      <c r="D35" s="9"/>
      <c r="E35" s="85">
        <f t="shared" si="0"/>
        <v>0</v>
      </c>
      <c r="F35" s="11"/>
      <c r="G35" s="86">
        <v>0</v>
      </c>
      <c r="H35" s="11"/>
      <c r="I35" s="85">
        <v>0</v>
      </c>
      <c r="J35" s="11"/>
      <c r="K35" s="86">
        <v>0</v>
      </c>
      <c r="L35" s="11"/>
      <c r="M35" s="86">
        <v>0</v>
      </c>
      <c r="N35" s="11"/>
      <c r="O35" s="86">
        <v>0</v>
      </c>
      <c r="P35" s="89"/>
      <c r="Q35" s="85">
        <v>0</v>
      </c>
      <c r="R35" s="11"/>
      <c r="S35" s="86">
        <v>0</v>
      </c>
      <c r="T35" s="11"/>
      <c r="U35" s="86">
        <v>0</v>
      </c>
      <c r="V35" s="11"/>
      <c r="W35" s="86">
        <v>0</v>
      </c>
    </row>
    <row r="36" spans="2:23" ht="3.75" customHeight="1" x14ac:dyDescent="0.25">
      <c r="B36" s="22"/>
      <c r="C36" s="23"/>
      <c r="D36" s="32"/>
      <c r="E36" s="35"/>
      <c r="F36" s="32"/>
      <c r="G36" s="35"/>
      <c r="H36" s="32"/>
      <c r="I36" s="35"/>
      <c r="J36" s="32"/>
      <c r="K36" s="35"/>
      <c r="L36" s="32"/>
      <c r="M36" s="35"/>
      <c r="N36" s="32"/>
      <c r="O36" s="35"/>
      <c r="P36" s="42"/>
      <c r="Q36" s="35"/>
      <c r="R36" s="42"/>
      <c r="S36" s="35"/>
      <c r="T36" s="32"/>
      <c r="U36" s="35"/>
      <c r="V36" s="32"/>
      <c r="W36" s="35"/>
    </row>
    <row r="37" spans="2:23" ht="5.25" customHeight="1" x14ac:dyDescent="0.2">
      <c r="C37" s="1"/>
      <c r="D37" s="9"/>
      <c r="F37" s="9"/>
      <c r="H37" s="9"/>
      <c r="J37" s="9"/>
      <c r="L37" s="9"/>
      <c r="N37" s="9"/>
      <c r="P37" s="9"/>
      <c r="R37" s="9"/>
      <c r="T37" s="9"/>
      <c r="V37" s="9"/>
    </row>
    <row r="38" spans="2:23" x14ac:dyDescent="0.25">
      <c r="B38" s="77" t="s">
        <v>387</v>
      </c>
      <c r="D38" s="12"/>
      <c r="F38" s="12"/>
      <c r="H38" s="12"/>
      <c r="J38" s="12"/>
      <c r="L38" s="12"/>
      <c r="N38" s="12"/>
      <c r="P38" s="12"/>
      <c r="R38" s="12"/>
      <c r="T38" s="12"/>
      <c r="V38" s="12"/>
    </row>
    <row r="39" spans="2:23" x14ac:dyDescent="0.25">
      <c r="D39" s="12"/>
      <c r="F39" s="12"/>
      <c r="H39" s="12"/>
      <c r="J39" s="12"/>
      <c r="L39" s="12"/>
      <c r="N39" s="12"/>
      <c r="P39" s="12"/>
      <c r="R39" s="12"/>
      <c r="T39" s="12"/>
      <c r="V39" s="12"/>
    </row>
    <row r="40" spans="2:23" x14ac:dyDescent="0.25">
      <c r="D40" s="12"/>
      <c r="F40" s="12"/>
      <c r="H40" s="12"/>
      <c r="J40" s="12"/>
      <c r="L40" s="12"/>
      <c r="N40" s="12"/>
      <c r="P40" s="12"/>
      <c r="R40" s="12"/>
      <c r="T40" s="12"/>
      <c r="V40" s="12"/>
    </row>
    <row r="41" spans="2:23" x14ac:dyDescent="0.25">
      <c r="D41" s="12"/>
      <c r="F41" s="13"/>
      <c r="H41" s="13"/>
      <c r="J41" s="13"/>
      <c r="L41" s="13"/>
      <c r="N41" s="13"/>
      <c r="P41" s="12"/>
      <c r="R41" s="12"/>
      <c r="T41" s="13"/>
      <c r="V41" s="13"/>
    </row>
    <row r="42" spans="2:23" x14ac:dyDescent="0.25">
      <c r="D42" s="12"/>
      <c r="F42" s="13"/>
      <c r="H42" s="13"/>
      <c r="J42" s="13"/>
      <c r="L42" s="13"/>
      <c r="N42" s="13"/>
      <c r="P42" s="12"/>
      <c r="R42" s="12"/>
      <c r="T42" s="13"/>
      <c r="V42" s="13"/>
    </row>
    <row r="43" spans="2:23" x14ac:dyDescent="0.25">
      <c r="D43" s="12"/>
      <c r="F43" s="13"/>
      <c r="H43" s="13"/>
      <c r="J43" s="13"/>
      <c r="L43" s="13"/>
      <c r="N43" s="13"/>
      <c r="P43" s="12"/>
      <c r="R43" s="12"/>
      <c r="T43" s="13"/>
      <c r="V43" s="13"/>
    </row>
    <row r="44" spans="2:23" x14ac:dyDescent="0.25">
      <c r="D44" s="12"/>
      <c r="F44" s="13"/>
      <c r="H44" s="13"/>
      <c r="J44" s="13"/>
      <c r="L44" s="13"/>
      <c r="N44" s="13"/>
      <c r="P44" s="12"/>
      <c r="R44" s="12"/>
      <c r="T44" s="13"/>
      <c r="V44" s="13"/>
    </row>
    <row r="45" spans="2:23" x14ac:dyDescent="0.25">
      <c r="D45" s="12"/>
      <c r="F45" s="12"/>
      <c r="H45" s="12"/>
      <c r="J45" s="12"/>
      <c r="L45" s="12"/>
      <c r="N45" s="12"/>
      <c r="P45" s="12"/>
      <c r="R45" s="12"/>
      <c r="T45" s="12"/>
      <c r="V45" s="12"/>
    </row>
    <row r="46" spans="2:23" x14ac:dyDescent="0.25">
      <c r="D46" s="12"/>
      <c r="F46" s="13"/>
      <c r="H46" s="13"/>
      <c r="J46" s="13"/>
      <c r="L46" s="13"/>
      <c r="N46" s="13"/>
      <c r="P46" s="12"/>
      <c r="R46" s="12"/>
      <c r="T46" s="13"/>
      <c r="V46" s="13"/>
    </row>
    <row r="47" spans="2:23" x14ac:dyDescent="0.25">
      <c r="D47" s="12"/>
      <c r="F47" s="13"/>
      <c r="H47" s="13"/>
      <c r="J47" s="13"/>
      <c r="L47" s="13"/>
      <c r="N47" s="13"/>
      <c r="P47" s="12"/>
      <c r="R47" s="12"/>
      <c r="T47" s="13"/>
      <c r="V47" s="13"/>
    </row>
    <row r="48" spans="2:23" x14ac:dyDescent="0.25">
      <c r="D48" s="12"/>
      <c r="F48" s="13"/>
      <c r="H48" s="13"/>
      <c r="J48" s="13"/>
      <c r="L48" s="13"/>
      <c r="N48" s="13"/>
      <c r="P48" s="12"/>
      <c r="R48" s="12"/>
      <c r="T48" s="13"/>
      <c r="V48" s="13"/>
    </row>
    <row r="50" spans="4:22" x14ac:dyDescent="0.2">
      <c r="D50" s="19"/>
      <c r="F50" s="2"/>
      <c r="H50" s="2"/>
      <c r="J50" s="2"/>
      <c r="L50" s="2"/>
      <c r="N50" s="2"/>
      <c r="P50" s="19"/>
      <c r="R50" s="19"/>
      <c r="T50" s="2"/>
      <c r="V50" s="2"/>
    </row>
    <row r="51" spans="4:22" x14ac:dyDescent="0.2">
      <c r="D51" s="20"/>
      <c r="F51" s="4"/>
      <c r="H51" s="4"/>
      <c r="J51" s="4"/>
      <c r="L51" s="4"/>
      <c r="N51" s="4"/>
      <c r="P51" s="20"/>
      <c r="R51" s="20"/>
      <c r="T51" s="4"/>
      <c r="V51" s="4"/>
    </row>
    <row r="52" spans="4:22" x14ac:dyDescent="0.2">
      <c r="D52" s="20"/>
      <c r="F52" s="4"/>
      <c r="H52" s="4"/>
      <c r="J52" s="4"/>
      <c r="L52" s="4"/>
      <c r="N52" s="4"/>
      <c r="P52" s="20"/>
      <c r="R52" s="20"/>
      <c r="T52" s="4"/>
      <c r="V52" s="4"/>
    </row>
  </sheetData>
  <mergeCells count="10">
    <mergeCell ref="B3:W3"/>
    <mergeCell ref="B5:W5"/>
    <mergeCell ref="B6:C6"/>
    <mergeCell ref="B8:C12"/>
    <mergeCell ref="E8:O8"/>
    <mergeCell ref="Q8:W8"/>
    <mergeCell ref="E10:E12"/>
    <mergeCell ref="G10:G12"/>
    <mergeCell ref="I10:O10"/>
    <mergeCell ref="Q10:W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V52"/>
  <sheetViews>
    <sheetView workbookViewId="0">
      <selection activeCell="R6" sqref="R6"/>
    </sheetView>
  </sheetViews>
  <sheetFormatPr defaultRowHeight="14.25" x14ac:dyDescent="0.25"/>
  <cols>
    <col min="1" max="1" width="9.140625" style="28"/>
    <col min="2" max="2" width="17.140625" style="28" customWidth="1"/>
    <col min="3" max="3" width="0.85546875" style="29" customWidth="1"/>
    <col min="4" max="4" width="10.7109375" style="28" customWidth="1"/>
    <col min="5" max="5" width="0.85546875" style="28" customWidth="1"/>
    <col min="6" max="6" width="10.7109375" style="28" customWidth="1"/>
    <col min="7" max="7" width="0.85546875" style="28" customWidth="1"/>
    <col min="8" max="8" width="10.7109375" style="28" customWidth="1"/>
    <col min="9" max="9" width="0.85546875" style="28" customWidth="1"/>
    <col min="10" max="10" width="10.7109375" style="28" customWidth="1"/>
    <col min="11" max="11" width="0.85546875" style="28" customWidth="1"/>
    <col min="12" max="12" width="10.7109375" style="28" customWidth="1"/>
    <col min="13" max="13" width="0.85546875" style="28" customWidth="1"/>
    <col min="14" max="14" width="13.7109375" style="28" customWidth="1"/>
    <col min="15" max="15" width="0.85546875" style="28" customWidth="1"/>
    <col min="16" max="16" width="11.7109375" style="28" customWidth="1"/>
    <col min="17" max="17" width="0.85546875" style="28" customWidth="1"/>
    <col min="18" max="18" width="9.140625" style="28" customWidth="1"/>
    <col min="19" max="19" width="0.85546875" style="28" customWidth="1"/>
    <col min="20" max="20" width="10.28515625" style="28" customWidth="1"/>
    <col min="21" max="21" width="0.85546875" style="28" customWidth="1"/>
    <col min="22" max="22" width="12" style="28" customWidth="1"/>
    <col min="23" max="16384" width="9.140625" style="28"/>
  </cols>
  <sheetData>
    <row r="2" spans="2:22" ht="15" x14ac:dyDescent="0.25">
      <c r="B2" s="27"/>
      <c r="D2" s="27"/>
      <c r="F2" s="27"/>
      <c r="L2" s="27"/>
      <c r="N2" s="27"/>
      <c r="R2" s="27"/>
      <c r="T2" s="27"/>
      <c r="V2" s="27" t="s">
        <v>343</v>
      </c>
    </row>
    <row r="3" spans="2:22" ht="30" customHeight="1" x14ac:dyDescent="0.25">
      <c r="B3" s="178" t="s">
        <v>392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2:22" ht="3.75" customHeight="1" x14ac:dyDescent="0.25"/>
    <row r="5" spans="2:22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6" spans="2:22" ht="15" customHeight="1" x14ac:dyDescent="0.25">
      <c r="B6" s="57" t="s">
        <v>45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64" t="s">
        <v>356</v>
      </c>
    </row>
    <row r="7" spans="2:22" ht="3" customHeight="1" x14ac:dyDescent="0.25">
      <c r="D7" s="29"/>
      <c r="F7" s="29"/>
      <c r="H7" s="29"/>
      <c r="J7" s="29"/>
      <c r="L7" s="29"/>
      <c r="N7" s="29"/>
      <c r="P7" s="29"/>
      <c r="R7" s="29"/>
      <c r="T7" s="29"/>
      <c r="V7" s="29"/>
    </row>
    <row r="8" spans="2:22" ht="15" customHeight="1" x14ac:dyDescent="0.2">
      <c r="B8" s="186" t="s">
        <v>47</v>
      </c>
      <c r="C8" s="54"/>
      <c r="D8" s="187" t="s">
        <v>345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53"/>
      <c r="P8" s="187" t="s">
        <v>348</v>
      </c>
      <c r="Q8" s="187"/>
      <c r="R8" s="187"/>
      <c r="S8" s="187"/>
      <c r="T8" s="187"/>
      <c r="U8" s="187"/>
      <c r="V8" s="187"/>
    </row>
    <row r="9" spans="2:22" s="29" customFormat="1" ht="3.75" customHeight="1" x14ac:dyDescent="0.2">
      <c r="B9" s="186"/>
      <c r="C9" s="54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  <c r="O9" s="49"/>
      <c r="P9" s="53"/>
      <c r="Q9" s="49"/>
      <c r="R9" s="53"/>
      <c r="S9" s="49"/>
      <c r="T9" s="53"/>
      <c r="U9" s="49"/>
      <c r="V9" s="53"/>
    </row>
    <row r="10" spans="2:22" s="31" customFormat="1" ht="15" customHeight="1" x14ac:dyDescent="0.2">
      <c r="B10" s="186"/>
      <c r="C10" s="54"/>
      <c r="D10" s="191" t="s">
        <v>20</v>
      </c>
      <c r="E10" s="66"/>
      <c r="F10" s="192" t="s">
        <v>349</v>
      </c>
      <c r="G10" s="66"/>
      <c r="H10" s="191" t="s">
        <v>350</v>
      </c>
      <c r="I10" s="191"/>
      <c r="J10" s="191"/>
      <c r="K10" s="191"/>
      <c r="L10" s="191"/>
      <c r="M10" s="191"/>
      <c r="N10" s="191"/>
      <c r="O10" s="26"/>
      <c r="P10" s="191" t="s">
        <v>350</v>
      </c>
      <c r="Q10" s="191"/>
      <c r="R10" s="191"/>
      <c r="S10" s="191"/>
      <c r="T10" s="191"/>
      <c r="U10" s="191"/>
      <c r="V10" s="191"/>
    </row>
    <row r="11" spans="2:22" s="29" customFormat="1" ht="3.75" customHeight="1" x14ac:dyDescent="0.2">
      <c r="B11" s="186"/>
      <c r="C11" s="54"/>
      <c r="D11" s="191"/>
      <c r="E11" s="60"/>
      <c r="F11" s="192"/>
      <c r="G11" s="60"/>
      <c r="H11" s="67"/>
      <c r="I11" s="60"/>
      <c r="J11" s="67"/>
      <c r="K11" s="60"/>
      <c r="L11" s="67"/>
      <c r="M11" s="60"/>
      <c r="N11" s="67"/>
      <c r="O11" s="49"/>
      <c r="P11" s="73"/>
      <c r="Q11" s="60"/>
      <c r="R11" s="67"/>
      <c r="S11" s="60"/>
      <c r="T11" s="67"/>
      <c r="U11" s="60"/>
      <c r="V11" s="67"/>
    </row>
    <row r="12" spans="2:22" s="31" customFormat="1" x14ac:dyDescent="0.2">
      <c r="B12" s="186"/>
      <c r="C12" s="54"/>
      <c r="D12" s="191"/>
      <c r="E12" s="66"/>
      <c r="F12" s="192"/>
      <c r="G12" s="66"/>
      <c r="H12" s="38" t="s">
        <v>367</v>
      </c>
      <c r="I12" s="66"/>
      <c r="J12" s="38" t="s">
        <v>346</v>
      </c>
      <c r="K12" s="66"/>
      <c r="L12" s="38" t="s">
        <v>347</v>
      </c>
      <c r="M12" s="66"/>
      <c r="N12" s="38" t="s">
        <v>352</v>
      </c>
      <c r="O12" s="26"/>
      <c r="P12" s="38" t="s">
        <v>367</v>
      </c>
      <c r="Q12" s="66"/>
      <c r="R12" s="38" t="s">
        <v>346</v>
      </c>
      <c r="S12" s="66"/>
      <c r="T12" s="38" t="s">
        <v>347</v>
      </c>
      <c r="U12" s="66"/>
      <c r="V12" s="38" t="s">
        <v>352</v>
      </c>
    </row>
    <row r="13" spans="2:22" ht="3.75" customHeight="1" x14ac:dyDescent="0.25">
      <c r="B13" s="32"/>
      <c r="C13" s="42"/>
      <c r="D13" s="42"/>
      <c r="E13" s="32"/>
      <c r="F13" s="42"/>
      <c r="G13" s="32"/>
      <c r="H13" s="42"/>
      <c r="I13" s="32"/>
      <c r="J13" s="42"/>
      <c r="K13" s="32"/>
      <c r="L13" s="42"/>
      <c r="M13" s="32"/>
      <c r="N13" s="42"/>
      <c r="O13" s="32"/>
      <c r="P13" s="42"/>
      <c r="Q13" s="32"/>
      <c r="R13" s="42"/>
      <c r="S13" s="32"/>
      <c r="T13" s="42"/>
      <c r="U13" s="32"/>
      <c r="V13" s="42"/>
    </row>
    <row r="14" spans="2:22" ht="19.5" customHeight="1" x14ac:dyDescent="0.25">
      <c r="B14" s="5" t="s">
        <v>20</v>
      </c>
      <c r="C14" s="43"/>
      <c r="D14" s="85">
        <f>+F14+H14</f>
        <v>34474.000000000102</v>
      </c>
      <c r="E14" s="79">
        <v>1276452.0000000037</v>
      </c>
      <c r="F14" s="85">
        <v>11024.000000000029</v>
      </c>
      <c r="G14" s="79"/>
      <c r="H14" s="85">
        <v>23450.000000000069</v>
      </c>
      <c r="I14" s="79"/>
      <c r="J14" s="85">
        <v>2300.0000000000036</v>
      </c>
      <c r="K14" s="79"/>
      <c r="L14" s="85">
        <v>15460.000000000042</v>
      </c>
      <c r="M14" s="79"/>
      <c r="N14" s="85">
        <v>5689.9999999999873</v>
      </c>
      <c r="O14" s="79"/>
      <c r="P14" s="85">
        <v>639257.00000000047</v>
      </c>
      <c r="Q14" s="79"/>
      <c r="R14" s="85">
        <v>4721.9999999999918</v>
      </c>
      <c r="S14" s="80"/>
      <c r="T14" s="85">
        <v>199794.00000000064</v>
      </c>
      <c r="U14" s="80"/>
      <c r="V14" s="85">
        <v>434741.0000000014</v>
      </c>
    </row>
    <row r="15" spans="2:22" ht="19.5" customHeight="1" x14ac:dyDescent="0.25">
      <c r="B15" s="17" t="s">
        <v>48</v>
      </c>
      <c r="C15" s="9"/>
      <c r="D15" s="85">
        <f t="shared" ref="D15:D32" si="0">+F15+H15</f>
        <v>3784.0000000000086</v>
      </c>
      <c r="E15" s="83">
        <v>127208.0000000001</v>
      </c>
      <c r="F15" s="86">
        <v>1281.0000000000014</v>
      </c>
      <c r="G15" s="83"/>
      <c r="H15" s="85">
        <v>2503.0000000000073</v>
      </c>
      <c r="I15" s="83"/>
      <c r="J15" s="86">
        <v>240.00000000000048</v>
      </c>
      <c r="K15" s="83"/>
      <c r="L15" s="86">
        <v>1715.0000000000011</v>
      </c>
      <c r="M15" s="83"/>
      <c r="N15" s="86">
        <v>547.99999999999955</v>
      </c>
      <c r="O15" s="83"/>
      <c r="P15" s="85">
        <v>60203.000000000124</v>
      </c>
      <c r="Q15" s="83"/>
      <c r="R15" s="86">
        <v>492.00000000000057</v>
      </c>
      <c r="S15" s="80"/>
      <c r="T15" s="86">
        <v>21094.999999999985</v>
      </c>
      <c r="U15" s="80"/>
      <c r="V15" s="86">
        <v>38615.999999999949</v>
      </c>
    </row>
    <row r="16" spans="2:22" ht="19.5" customHeight="1" x14ac:dyDescent="0.25">
      <c r="B16" s="17" t="s">
        <v>49</v>
      </c>
      <c r="C16" s="9"/>
      <c r="D16" s="85">
        <f t="shared" si="0"/>
        <v>176</v>
      </c>
      <c r="E16" s="83">
        <v>4944</v>
      </c>
      <c r="F16" s="86">
        <v>84</v>
      </c>
      <c r="G16" s="83"/>
      <c r="H16" s="85">
        <v>92</v>
      </c>
      <c r="I16" s="83"/>
      <c r="J16" s="86">
        <v>8</v>
      </c>
      <c r="K16" s="83"/>
      <c r="L16" s="86">
        <v>59.000000000000021</v>
      </c>
      <c r="M16" s="83"/>
      <c r="N16" s="86">
        <v>25.000000000000004</v>
      </c>
      <c r="O16" s="83"/>
      <c r="P16" s="85">
        <v>3801.0000000000018</v>
      </c>
      <c r="Q16" s="83"/>
      <c r="R16" s="86">
        <v>14</v>
      </c>
      <c r="S16" s="80"/>
      <c r="T16" s="86">
        <v>777.00000000000045</v>
      </c>
      <c r="U16" s="80"/>
      <c r="V16" s="86">
        <v>3010</v>
      </c>
    </row>
    <row r="17" spans="2:22" ht="19.5" customHeight="1" x14ac:dyDescent="0.25">
      <c r="B17" s="17" t="s">
        <v>51</v>
      </c>
      <c r="C17" s="9"/>
      <c r="D17" s="85">
        <f t="shared" si="0"/>
        <v>2518</v>
      </c>
      <c r="E17" s="83">
        <v>90291.999999999942</v>
      </c>
      <c r="F17" s="86">
        <v>741.00000000000023</v>
      </c>
      <c r="G17" s="83"/>
      <c r="H17" s="85">
        <v>1777</v>
      </c>
      <c r="I17" s="83"/>
      <c r="J17" s="86">
        <v>163.00000000000026</v>
      </c>
      <c r="K17" s="83"/>
      <c r="L17" s="86">
        <v>1168.9999999999982</v>
      </c>
      <c r="M17" s="83"/>
      <c r="N17" s="86">
        <v>445.0000000000004</v>
      </c>
      <c r="O17" s="83"/>
      <c r="P17" s="85">
        <v>49706.999999999993</v>
      </c>
      <c r="Q17" s="83"/>
      <c r="R17" s="86">
        <v>337.00000000000085</v>
      </c>
      <c r="S17" s="80"/>
      <c r="T17" s="86">
        <v>15433.00000000004</v>
      </c>
      <c r="U17" s="80"/>
      <c r="V17" s="86">
        <v>33937.000000000015</v>
      </c>
    </row>
    <row r="18" spans="2:22" ht="19.5" customHeight="1" x14ac:dyDescent="0.25">
      <c r="B18" s="17" t="s">
        <v>50</v>
      </c>
      <c r="C18" s="9"/>
      <c r="D18" s="85">
        <f t="shared" si="0"/>
        <v>190</v>
      </c>
      <c r="E18" s="83">
        <v>7752</v>
      </c>
      <c r="F18" s="86">
        <v>96</v>
      </c>
      <c r="G18" s="83"/>
      <c r="H18" s="85">
        <v>94</v>
      </c>
      <c r="I18" s="83"/>
      <c r="J18" s="86">
        <v>7</v>
      </c>
      <c r="K18" s="83"/>
      <c r="L18" s="86">
        <v>56.000000000000014</v>
      </c>
      <c r="M18" s="83"/>
      <c r="N18" s="86">
        <v>31.000000000000007</v>
      </c>
      <c r="O18" s="83"/>
      <c r="P18" s="85">
        <v>3926.9999999999991</v>
      </c>
      <c r="Q18" s="83"/>
      <c r="R18" s="86">
        <v>21.000000000000011</v>
      </c>
      <c r="S18" s="80"/>
      <c r="T18" s="86">
        <v>822.00000000000057</v>
      </c>
      <c r="U18" s="80"/>
      <c r="V18" s="86">
        <v>3084</v>
      </c>
    </row>
    <row r="19" spans="2:22" ht="19.5" customHeight="1" x14ac:dyDescent="0.25">
      <c r="B19" s="17" t="s">
        <v>52</v>
      </c>
      <c r="C19" s="9"/>
      <c r="D19" s="85">
        <f t="shared" si="0"/>
        <v>328.99999999999989</v>
      </c>
      <c r="E19" s="83">
        <v>8920</v>
      </c>
      <c r="F19" s="86">
        <v>128.99999999999986</v>
      </c>
      <c r="G19" s="83"/>
      <c r="H19" s="85">
        <v>200</v>
      </c>
      <c r="I19" s="83"/>
      <c r="J19" s="86">
        <v>14.000000000000007</v>
      </c>
      <c r="K19" s="83"/>
      <c r="L19" s="86">
        <v>137</v>
      </c>
      <c r="M19" s="83"/>
      <c r="N19" s="86">
        <v>49.000000000000014</v>
      </c>
      <c r="O19" s="83"/>
      <c r="P19" s="85">
        <v>5728.0000000000073</v>
      </c>
      <c r="Q19" s="83"/>
      <c r="R19" s="86">
        <v>25.000000000000014</v>
      </c>
      <c r="S19" s="80"/>
      <c r="T19" s="86">
        <v>2082.0000000000009</v>
      </c>
      <c r="U19" s="80"/>
      <c r="V19" s="86">
        <v>3621.0000000000005</v>
      </c>
    </row>
    <row r="20" spans="2:22" ht="19.5" customHeight="1" x14ac:dyDescent="0.25">
      <c r="B20" s="17" t="s">
        <v>53</v>
      </c>
      <c r="C20" s="9"/>
      <c r="D20" s="85">
        <f t="shared" si="0"/>
        <v>1641.0000000000018</v>
      </c>
      <c r="E20" s="83">
        <v>52882</v>
      </c>
      <c r="F20" s="86">
        <v>612.00000000000023</v>
      </c>
      <c r="G20" s="83"/>
      <c r="H20" s="85">
        <v>1029.0000000000016</v>
      </c>
      <c r="I20" s="83"/>
      <c r="J20" s="86">
        <v>88.999999999999858</v>
      </c>
      <c r="K20" s="83"/>
      <c r="L20" s="86">
        <v>690.00000000000023</v>
      </c>
      <c r="M20" s="83"/>
      <c r="N20" s="86">
        <v>249.99999999999972</v>
      </c>
      <c r="O20" s="83"/>
      <c r="P20" s="85">
        <v>27509.999999999964</v>
      </c>
      <c r="Q20" s="83"/>
      <c r="R20" s="86">
        <v>160</v>
      </c>
      <c r="S20" s="80"/>
      <c r="T20" s="86">
        <v>9282</v>
      </c>
      <c r="U20" s="80"/>
      <c r="V20" s="86">
        <v>18068.000000000022</v>
      </c>
    </row>
    <row r="21" spans="2:22" ht="19.5" customHeight="1" x14ac:dyDescent="0.25">
      <c r="B21" s="17" t="s">
        <v>54</v>
      </c>
      <c r="C21" s="12"/>
      <c r="D21" s="85">
        <f t="shared" si="0"/>
        <v>346</v>
      </c>
      <c r="E21" s="83">
        <v>12190</v>
      </c>
      <c r="F21" s="86">
        <v>100</v>
      </c>
      <c r="G21" s="83"/>
      <c r="H21" s="85">
        <v>246</v>
      </c>
      <c r="I21" s="83"/>
      <c r="J21" s="86">
        <v>22.000000000000011</v>
      </c>
      <c r="K21" s="83"/>
      <c r="L21" s="86">
        <v>153</v>
      </c>
      <c r="M21" s="83"/>
      <c r="N21" s="86">
        <v>71.000000000000043</v>
      </c>
      <c r="O21" s="83"/>
      <c r="P21" s="85">
        <v>8229</v>
      </c>
      <c r="Q21" s="83"/>
      <c r="R21" s="86">
        <v>41.000000000000007</v>
      </c>
      <c r="S21" s="80"/>
      <c r="T21" s="86">
        <v>2198.0000000000009</v>
      </c>
      <c r="U21" s="80"/>
      <c r="V21" s="86">
        <v>5990.0000000000027</v>
      </c>
    </row>
    <row r="22" spans="2:22" ht="19.5" customHeight="1" x14ac:dyDescent="0.25">
      <c r="B22" s="17" t="s">
        <v>55</v>
      </c>
      <c r="C22" s="12"/>
      <c r="D22" s="85">
        <f t="shared" si="0"/>
        <v>1432.9999999999995</v>
      </c>
      <c r="E22" s="83">
        <v>59202</v>
      </c>
      <c r="F22" s="86">
        <v>394.99999999999989</v>
      </c>
      <c r="G22" s="83"/>
      <c r="H22" s="85">
        <v>1037.9999999999995</v>
      </c>
      <c r="I22" s="83"/>
      <c r="J22" s="86">
        <v>112.0000000000001</v>
      </c>
      <c r="K22" s="83"/>
      <c r="L22" s="86">
        <v>659.00000000000023</v>
      </c>
      <c r="M22" s="83"/>
      <c r="N22" s="86">
        <v>267.00000000000006</v>
      </c>
      <c r="O22" s="83"/>
      <c r="P22" s="85">
        <v>26066.999999999971</v>
      </c>
      <c r="Q22" s="83"/>
      <c r="R22" s="86">
        <v>232.99999999999989</v>
      </c>
      <c r="S22" s="80"/>
      <c r="T22" s="86">
        <v>8424.0000000000164</v>
      </c>
      <c r="U22" s="80"/>
      <c r="V22" s="86">
        <v>17410</v>
      </c>
    </row>
    <row r="23" spans="2:22" ht="19.5" customHeight="1" x14ac:dyDescent="0.25">
      <c r="B23" s="17" t="s">
        <v>56</v>
      </c>
      <c r="C23" s="12"/>
      <c r="D23" s="85">
        <f t="shared" si="0"/>
        <v>159</v>
      </c>
      <c r="E23" s="83">
        <v>6132.0000000000009</v>
      </c>
      <c r="F23" s="86">
        <v>38.000000000000007</v>
      </c>
      <c r="G23" s="83"/>
      <c r="H23" s="85">
        <v>121</v>
      </c>
      <c r="I23" s="83"/>
      <c r="J23" s="86">
        <v>12</v>
      </c>
      <c r="K23" s="83"/>
      <c r="L23" s="86">
        <v>72.000000000000014</v>
      </c>
      <c r="M23" s="83"/>
      <c r="N23" s="86">
        <v>37</v>
      </c>
      <c r="O23" s="83"/>
      <c r="P23" s="85">
        <v>3693.0000000000005</v>
      </c>
      <c r="Q23" s="83"/>
      <c r="R23" s="86">
        <v>20</v>
      </c>
      <c r="S23" s="80"/>
      <c r="T23" s="86">
        <v>1047.0000000000002</v>
      </c>
      <c r="U23" s="80"/>
      <c r="V23" s="86">
        <v>2625.9999999999991</v>
      </c>
    </row>
    <row r="24" spans="2:22" ht="19.5" customHeight="1" x14ac:dyDescent="0.25">
      <c r="B24" s="17" t="s">
        <v>57</v>
      </c>
      <c r="C24" s="12"/>
      <c r="D24" s="85">
        <f t="shared" si="0"/>
        <v>1837.0000000000041</v>
      </c>
      <c r="E24" s="83">
        <v>70689.999999999884</v>
      </c>
      <c r="F24" s="86">
        <v>328.00000000000102</v>
      </c>
      <c r="G24" s="83"/>
      <c r="H24" s="85">
        <v>1509.000000000003</v>
      </c>
      <c r="I24" s="83"/>
      <c r="J24" s="86">
        <v>154.0000000000004</v>
      </c>
      <c r="K24" s="83"/>
      <c r="L24" s="86">
        <v>1058.9999999999982</v>
      </c>
      <c r="M24" s="83"/>
      <c r="N24" s="86">
        <v>296.00000000000051</v>
      </c>
      <c r="O24" s="83"/>
      <c r="P24" s="85">
        <v>34147</v>
      </c>
      <c r="Q24" s="83"/>
      <c r="R24" s="86">
        <v>325.99999999999977</v>
      </c>
      <c r="S24" s="80"/>
      <c r="T24" s="86">
        <v>13226.000000000009</v>
      </c>
      <c r="U24" s="80"/>
      <c r="V24" s="86">
        <v>20594.999999999978</v>
      </c>
    </row>
    <row r="25" spans="2:22" ht="19.5" customHeight="1" x14ac:dyDescent="0.25">
      <c r="B25" s="17" t="s">
        <v>58</v>
      </c>
      <c r="C25" s="12"/>
      <c r="D25" s="85">
        <f t="shared" si="0"/>
        <v>9699.9999999999909</v>
      </c>
      <c r="E25" s="83">
        <v>384218.00000000012</v>
      </c>
      <c r="F25" s="86">
        <v>3118</v>
      </c>
      <c r="G25" s="83"/>
      <c r="H25" s="85">
        <v>6581.9999999999909</v>
      </c>
      <c r="I25" s="83"/>
      <c r="J25" s="86">
        <v>673.99999999999909</v>
      </c>
      <c r="K25" s="83"/>
      <c r="L25" s="86">
        <v>4268.9999999999991</v>
      </c>
      <c r="M25" s="83"/>
      <c r="N25" s="86">
        <v>1638.9999999999982</v>
      </c>
      <c r="O25" s="83"/>
      <c r="P25" s="85">
        <v>180696.00000000044</v>
      </c>
      <c r="Q25" s="83"/>
      <c r="R25" s="86">
        <v>1438.9999999999977</v>
      </c>
      <c r="S25" s="80"/>
      <c r="T25" s="86">
        <v>53695.00000000008</v>
      </c>
      <c r="U25" s="80"/>
      <c r="V25" s="86">
        <v>125562.00000000001</v>
      </c>
    </row>
    <row r="26" spans="2:22" ht="19.5" customHeight="1" x14ac:dyDescent="0.25">
      <c r="B26" s="17" t="s">
        <v>59</v>
      </c>
      <c r="C26" s="12"/>
      <c r="D26" s="85">
        <f t="shared" si="0"/>
        <v>133.00000000000003</v>
      </c>
      <c r="E26" s="83">
        <v>8158.0000000000027</v>
      </c>
      <c r="F26" s="86">
        <v>31.000000000000018</v>
      </c>
      <c r="G26" s="83"/>
      <c r="H26" s="85">
        <v>102</v>
      </c>
      <c r="I26" s="83"/>
      <c r="J26" s="86">
        <v>5.0000000000000009</v>
      </c>
      <c r="K26" s="83"/>
      <c r="L26" s="86">
        <v>61.000000000000014</v>
      </c>
      <c r="M26" s="83"/>
      <c r="N26" s="86">
        <v>36</v>
      </c>
      <c r="O26" s="83"/>
      <c r="P26" s="85">
        <v>4044.9999999999991</v>
      </c>
      <c r="Q26" s="83"/>
      <c r="R26" s="86">
        <v>12.000000000000005</v>
      </c>
      <c r="S26" s="80"/>
      <c r="T26" s="86">
        <v>858.00000000000011</v>
      </c>
      <c r="U26" s="80"/>
      <c r="V26" s="86">
        <v>3175.0000000000009</v>
      </c>
    </row>
    <row r="27" spans="2:22" ht="19.5" customHeight="1" x14ac:dyDescent="0.25">
      <c r="B27" s="17" t="s">
        <v>60</v>
      </c>
      <c r="C27" s="12"/>
      <c r="D27" s="85">
        <f t="shared" si="0"/>
        <v>7259.0000000000036</v>
      </c>
      <c r="E27" s="83">
        <v>232366.00000000012</v>
      </c>
      <c r="F27" s="86">
        <v>2594.0000000000077</v>
      </c>
      <c r="G27" s="83"/>
      <c r="H27" s="85">
        <v>4664.9999999999964</v>
      </c>
      <c r="I27" s="83"/>
      <c r="J27" s="86">
        <v>528.99999999999909</v>
      </c>
      <c r="K27" s="83"/>
      <c r="L27" s="86">
        <v>3065.0000000000055</v>
      </c>
      <c r="M27" s="83"/>
      <c r="N27" s="86">
        <v>1071.0000000000005</v>
      </c>
      <c r="O27" s="83"/>
      <c r="P27" s="85">
        <v>124161.00000000004</v>
      </c>
      <c r="Q27" s="83"/>
      <c r="R27" s="86">
        <v>1065.9999999999975</v>
      </c>
      <c r="S27" s="80"/>
      <c r="T27" s="86">
        <v>39469.000000000065</v>
      </c>
      <c r="U27" s="80"/>
      <c r="V27" s="86">
        <v>83625.999999999985</v>
      </c>
    </row>
    <row r="28" spans="2:22" ht="19.5" customHeight="1" x14ac:dyDescent="0.25">
      <c r="B28" s="17" t="s">
        <v>61</v>
      </c>
      <c r="C28" s="12"/>
      <c r="D28" s="85">
        <f t="shared" si="0"/>
        <v>1235.0000000000005</v>
      </c>
      <c r="E28" s="83">
        <v>62636.000000000073</v>
      </c>
      <c r="F28" s="86">
        <v>319.99999999999977</v>
      </c>
      <c r="G28" s="83"/>
      <c r="H28" s="85">
        <v>915.00000000000068</v>
      </c>
      <c r="I28" s="83"/>
      <c r="J28" s="86">
        <v>51</v>
      </c>
      <c r="K28" s="83"/>
      <c r="L28" s="86">
        <v>614.99999999999955</v>
      </c>
      <c r="M28" s="83"/>
      <c r="N28" s="86">
        <v>248.99999999999991</v>
      </c>
      <c r="O28" s="83"/>
      <c r="P28" s="85">
        <v>28116.000000000022</v>
      </c>
      <c r="Q28" s="83"/>
      <c r="R28" s="86">
        <v>106.99999999999989</v>
      </c>
      <c r="S28" s="80"/>
      <c r="T28" s="86">
        <v>8651.9999999999836</v>
      </c>
      <c r="U28" s="80"/>
      <c r="V28" s="86">
        <v>19356.999999999996</v>
      </c>
    </row>
    <row r="29" spans="2:22" ht="19.5" customHeight="1" x14ac:dyDescent="0.25">
      <c r="B29" s="17" t="s">
        <v>62</v>
      </c>
      <c r="C29" s="55"/>
      <c r="D29" s="85">
        <f t="shared" si="0"/>
        <v>1829.9999999999993</v>
      </c>
      <c r="E29" s="83">
        <v>76293.999999999985</v>
      </c>
      <c r="F29" s="86">
        <v>461.99999999999937</v>
      </c>
      <c r="G29" s="83"/>
      <c r="H29" s="85">
        <v>1368</v>
      </c>
      <c r="I29" s="83"/>
      <c r="J29" s="86">
        <v>124.00000000000004</v>
      </c>
      <c r="K29" s="83"/>
      <c r="L29" s="86">
        <v>890.00000000000148</v>
      </c>
      <c r="M29" s="83"/>
      <c r="N29" s="86">
        <v>353.99999999999989</v>
      </c>
      <c r="O29" s="83"/>
      <c r="P29" s="85">
        <v>43625.999999999942</v>
      </c>
      <c r="Q29" s="83"/>
      <c r="R29" s="86">
        <v>236.99999999999991</v>
      </c>
      <c r="S29" s="80"/>
      <c r="T29" s="86">
        <v>11779.000000000015</v>
      </c>
      <c r="U29" s="80"/>
      <c r="V29" s="86">
        <v>31609.999999999982</v>
      </c>
    </row>
    <row r="30" spans="2:22" ht="19.5" customHeight="1" x14ac:dyDescent="0.25">
      <c r="B30" s="17" t="s">
        <v>63</v>
      </c>
      <c r="C30" s="12"/>
      <c r="D30" s="85">
        <f t="shared" si="0"/>
        <v>707.00000000000023</v>
      </c>
      <c r="E30" s="83">
        <v>28423.999999999993</v>
      </c>
      <c r="F30" s="86">
        <v>237.00000000000006</v>
      </c>
      <c r="G30" s="83"/>
      <c r="H30" s="85">
        <v>470.00000000000011</v>
      </c>
      <c r="I30" s="83"/>
      <c r="J30" s="86">
        <v>44</v>
      </c>
      <c r="K30" s="83"/>
      <c r="L30" s="86">
        <v>298.00000000000011</v>
      </c>
      <c r="M30" s="83"/>
      <c r="N30" s="86">
        <v>127.99999999999993</v>
      </c>
      <c r="O30" s="83"/>
      <c r="P30" s="85">
        <v>14181.000000000002</v>
      </c>
      <c r="Q30" s="83"/>
      <c r="R30" s="86">
        <v>98</v>
      </c>
      <c r="S30" s="80"/>
      <c r="T30" s="86">
        <v>4446.0000000000045</v>
      </c>
      <c r="U30" s="80"/>
      <c r="V30" s="86">
        <v>9637.0000000000073</v>
      </c>
    </row>
    <row r="31" spans="2:22" ht="19.5" customHeight="1" x14ac:dyDescent="0.25">
      <c r="B31" s="17" t="s">
        <v>64</v>
      </c>
      <c r="C31" s="12"/>
      <c r="D31" s="85">
        <f t="shared" si="0"/>
        <v>281.00000000000023</v>
      </c>
      <c r="E31" s="83">
        <v>12598.000000000005</v>
      </c>
      <c r="F31" s="86">
        <v>83</v>
      </c>
      <c r="G31" s="83"/>
      <c r="H31" s="85">
        <v>198.00000000000023</v>
      </c>
      <c r="I31" s="83"/>
      <c r="J31" s="86">
        <v>6</v>
      </c>
      <c r="K31" s="83"/>
      <c r="L31" s="86">
        <v>125</v>
      </c>
      <c r="M31" s="83"/>
      <c r="N31" s="86">
        <v>67.000000000000014</v>
      </c>
      <c r="O31" s="83"/>
      <c r="P31" s="85">
        <v>7145.9999999999945</v>
      </c>
      <c r="Q31" s="83"/>
      <c r="R31" s="86">
        <v>10.000000000000002</v>
      </c>
      <c r="S31" s="80"/>
      <c r="T31" s="86">
        <v>1678.9999999999995</v>
      </c>
      <c r="U31" s="80"/>
      <c r="V31" s="86">
        <v>5456.9999999999964</v>
      </c>
    </row>
    <row r="32" spans="2:22" ht="19.5" customHeight="1" x14ac:dyDescent="0.25">
      <c r="B32" s="17" t="s">
        <v>65</v>
      </c>
      <c r="C32" s="12"/>
      <c r="D32" s="85">
        <f t="shared" si="0"/>
        <v>916.00000000000068</v>
      </c>
      <c r="E32" s="83">
        <v>31546.000000000007</v>
      </c>
      <c r="F32" s="86">
        <v>375.00000000000034</v>
      </c>
      <c r="G32" s="83"/>
      <c r="H32" s="85">
        <v>541.00000000000034</v>
      </c>
      <c r="I32" s="83"/>
      <c r="J32" s="86">
        <v>46.000000000000036</v>
      </c>
      <c r="K32" s="83"/>
      <c r="L32" s="86">
        <v>368.00000000000017</v>
      </c>
      <c r="M32" s="83"/>
      <c r="N32" s="86">
        <v>127.0000000000001</v>
      </c>
      <c r="O32" s="83"/>
      <c r="P32" s="85">
        <v>14273.999999999982</v>
      </c>
      <c r="Q32" s="83"/>
      <c r="R32" s="86">
        <v>84.000000000000057</v>
      </c>
      <c r="S32" s="80"/>
      <c r="T32" s="86">
        <v>4830.0000000000009</v>
      </c>
      <c r="U32" s="80"/>
      <c r="V32" s="86">
        <v>9359.9999999999836</v>
      </c>
    </row>
    <row r="33" spans="2:22" ht="3.75" customHeight="1" x14ac:dyDescent="0.25">
      <c r="B33" s="22"/>
      <c r="C33" s="56"/>
      <c r="D33" s="32"/>
      <c r="E33" s="35">
        <v>0</v>
      </c>
      <c r="F33" s="32"/>
      <c r="G33" s="35"/>
      <c r="H33" s="32"/>
      <c r="I33" s="35"/>
      <c r="J33" s="32"/>
      <c r="K33" s="35"/>
      <c r="L33" s="32"/>
      <c r="M33" s="35"/>
      <c r="N33" s="32"/>
      <c r="O33" s="35"/>
      <c r="P33" s="32"/>
      <c r="Q33" s="35"/>
      <c r="R33" s="32"/>
      <c r="S33" s="35"/>
      <c r="T33" s="32"/>
      <c r="U33" s="35"/>
      <c r="V33" s="32"/>
    </row>
    <row r="34" spans="2:22" ht="4.5" customHeight="1" x14ac:dyDescent="0.25">
      <c r="C34" s="9"/>
      <c r="E34" s="11"/>
      <c r="G34" s="11"/>
      <c r="I34" s="11"/>
      <c r="K34" s="11"/>
      <c r="M34" s="11"/>
      <c r="O34" s="11"/>
      <c r="Q34" s="11"/>
      <c r="S34" s="11"/>
      <c r="U34" s="11"/>
    </row>
    <row r="35" spans="2:22" x14ac:dyDescent="0.25">
      <c r="B35" s="77" t="s">
        <v>387</v>
      </c>
      <c r="C35" s="9"/>
      <c r="E35" s="9"/>
      <c r="G35" s="9"/>
      <c r="I35" s="9"/>
      <c r="K35" s="9"/>
      <c r="M35" s="9"/>
      <c r="O35" s="9"/>
      <c r="Q35" s="9"/>
      <c r="S35" s="9"/>
      <c r="U35" s="9"/>
    </row>
    <row r="36" spans="2:22" x14ac:dyDescent="0.25">
      <c r="C36" s="9"/>
      <c r="E36" s="11"/>
      <c r="G36" s="11"/>
      <c r="I36" s="11"/>
      <c r="K36" s="11"/>
      <c r="M36" s="11"/>
      <c r="O36" s="11"/>
      <c r="Q36" s="11"/>
      <c r="S36" s="11"/>
      <c r="U36" s="11"/>
    </row>
    <row r="37" spans="2:22" x14ac:dyDescent="0.25">
      <c r="C37" s="9"/>
      <c r="E37" s="9"/>
      <c r="G37" s="9"/>
      <c r="I37" s="9"/>
      <c r="K37" s="9"/>
      <c r="M37" s="9"/>
      <c r="O37" s="9"/>
      <c r="Q37" s="9"/>
      <c r="S37" s="9"/>
      <c r="U37" s="9"/>
    </row>
    <row r="38" spans="2:22" x14ac:dyDescent="0.25">
      <c r="C38" s="12"/>
      <c r="E38" s="12"/>
      <c r="G38" s="12"/>
      <c r="I38" s="12"/>
      <c r="K38" s="12"/>
      <c r="M38" s="12"/>
      <c r="O38" s="12"/>
      <c r="Q38" s="12"/>
      <c r="S38" s="12"/>
      <c r="U38" s="12"/>
    </row>
    <row r="39" spans="2:22" x14ac:dyDescent="0.25">
      <c r="C39" s="12"/>
      <c r="E39" s="12"/>
      <c r="G39" s="12"/>
      <c r="I39" s="12"/>
      <c r="K39" s="12"/>
      <c r="M39" s="12"/>
      <c r="O39" s="12"/>
      <c r="Q39" s="12"/>
      <c r="S39" s="12"/>
      <c r="U39" s="12"/>
    </row>
    <row r="40" spans="2:22" x14ac:dyDescent="0.25">
      <c r="C40" s="12"/>
      <c r="E40" s="12"/>
      <c r="G40" s="12"/>
      <c r="I40" s="12"/>
      <c r="K40" s="12"/>
      <c r="M40" s="12"/>
      <c r="O40" s="12"/>
      <c r="Q40" s="12"/>
      <c r="S40" s="12"/>
      <c r="U40" s="12"/>
    </row>
    <row r="41" spans="2:22" x14ac:dyDescent="0.25">
      <c r="C41" s="12"/>
      <c r="E41" s="13"/>
      <c r="G41" s="13"/>
      <c r="I41" s="13"/>
      <c r="K41" s="13"/>
      <c r="M41" s="13"/>
      <c r="O41" s="13"/>
      <c r="Q41" s="13"/>
      <c r="S41" s="13"/>
      <c r="U41" s="13"/>
    </row>
    <row r="42" spans="2:22" x14ac:dyDescent="0.25">
      <c r="C42" s="12"/>
      <c r="E42" s="13"/>
      <c r="G42" s="13"/>
      <c r="I42" s="13"/>
      <c r="K42" s="13"/>
      <c r="M42" s="13"/>
      <c r="O42" s="13"/>
      <c r="Q42" s="13"/>
      <c r="S42" s="13"/>
      <c r="U42" s="13"/>
    </row>
    <row r="43" spans="2:22" x14ac:dyDescent="0.25">
      <c r="C43" s="12"/>
      <c r="E43" s="13"/>
      <c r="G43" s="13"/>
      <c r="I43" s="13"/>
      <c r="K43" s="13"/>
      <c r="M43" s="13"/>
      <c r="O43" s="13"/>
      <c r="Q43" s="13"/>
      <c r="S43" s="13"/>
      <c r="U43" s="13"/>
    </row>
    <row r="44" spans="2:22" x14ac:dyDescent="0.25">
      <c r="C44" s="12"/>
      <c r="E44" s="13"/>
      <c r="G44" s="13"/>
      <c r="I44" s="13"/>
      <c r="K44" s="13"/>
      <c r="M44" s="13"/>
      <c r="O44" s="13"/>
      <c r="Q44" s="13"/>
      <c r="S44" s="13"/>
      <c r="U44" s="13"/>
    </row>
    <row r="45" spans="2:22" x14ac:dyDescent="0.25">
      <c r="C45" s="12"/>
      <c r="E45" s="12"/>
      <c r="G45" s="12"/>
      <c r="I45" s="12"/>
      <c r="K45" s="12"/>
      <c r="M45" s="12"/>
      <c r="O45" s="12"/>
      <c r="Q45" s="12"/>
      <c r="S45" s="12"/>
      <c r="U45" s="12"/>
    </row>
    <row r="46" spans="2:22" x14ac:dyDescent="0.25">
      <c r="C46" s="12"/>
      <c r="E46" s="13"/>
      <c r="G46" s="13"/>
      <c r="I46" s="13"/>
      <c r="K46" s="13"/>
      <c r="M46" s="13"/>
      <c r="O46" s="13"/>
      <c r="Q46" s="13"/>
      <c r="S46" s="13"/>
      <c r="U46" s="13"/>
    </row>
    <row r="47" spans="2:22" x14ac:dyDescent="0.25">
      <c r="C47" s="12"/>
      <c r="E47" s="13"/>
      <c r="G47" s="13"/>
      <c r="I47" s="13"/>
      <c r="K47" s="13"/>
      <c r="M47" s="13"/>
      <c r="O47" s="13"/>
      <c r="Q47" s="13"/>
      <c r="S47" s="13"/>
      <c r="U47" s="13"/>
    </row>
    <row r="48" spans="2:22" x14ac:dyDescent="0.25">
      <c r="C48" s="12"/>
      <c r="E48" s="13"/>
      <c r="G48" s="13"/>
      <c r="I48" s="13"/>
      <c r="K48" s="13"/>
      <c r="M48" s="13"/>
      <c r="O48" s="13"/>
      <c r="Q48" s="13"/>
      <c r="S48" s="13"/>
      <c r="U48" s="13"/>
    </row>
    <row r="50" spans="3:21" x14ac:dyDescent="0.2">
      <c r="C50" s="19"/>
      <c r="E50" s="2"/>
      <c r="G50" s="2"/>
      <c r="I50" s="2"/>
      <c r="K50" s="2"/>
      <c r="M50" s="2"/>
      <c r="O50" s="2"/>
      <c r="Q50" s="2"/>
      <c r="S50" s="2"/>
      <c r="U50" s="2"/>
    </row>
    <row r="51" spans="3:21" x14ac:dyDescent="0.2">
      <c r="C51" s="20"/>
      <c r="E51" s="4"/>
      <c r="G51" s="4"/>
      <c r="I51" s="4"/>
      <c r="K51" s="4"/>
      <c r="M51" s="4"/>
      <c r="O51" s="4"/>
      <c r="Q51" s="4"/>
      <c r="S51" s="4"/>
      <c r="U51" s="4"/>
    </row>
    <row r="52" spans="3:21" x14ac:dyDescent="0.2">
      <c r="C52" s="20"/>
      <c r="E52" s="4"/>
      <c r="G52" s="4"/>
      <c r="I52" s="4"/>
      <c r="K52" s="4"/>
      <c r="M52" s="4"/>
      <c r="O52" s="4"/>
      <c r="Q52" s="4"/>
      <c r="S52" s="4"/>
      <c r="U52" s="4"/>
    </row>
  </sheetData>
  <mergeCells count="9">
    <mergeCell ref="B3:V3"/>
    <mergeCell ref="B5:V5"/>
    <mergeCell ref="B8:B12"/>
    <mergeCell ref="D8:N8"/>
    <mergeCell ref="D10:D12"/>
    <mergeCell ref="F10:F12"/>
    <mergeCell ref="H10:N10"/>
    <mergeCell ref="P8:V8"/>
    <mergeCell ref="P10:V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Q50"/>
  <sheetViews>
    <sheetView workbookViewId="0"/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5.7109375" style="28" customWidth="1"/>
    <col min="6" max="6" width="0.85546875" style="28" customWidth="1"/>
    <col min="7" max="7" width="15.7109375" style="28" customWidth="1"/>
    <col min="8" max="8" width="0.85546875" style="28" customWidth="1"/>
    <col min="9" max="9" width="15.7109375" style="28" customWidth="1"/>
    <col min="10" max="10" width="0.85546875" style="29" customWidth="1"/>
    <col min="11" max="11" width="15.7109375" style="28" customWidth="1"/>
    <col min="12" max="12" width="0.85546875" style="28" customWidth="1"/>
    <col min="13" max="13" width="15.7109375" style="28" customWidth="1"/>
    <col min="14" max="14" width="0.85546875" style="28" customWidth="1"/>
    <col min="15" max="15" width="13.42578125" style="28" bestFit="1" customWidth="1"/>
    <col min="16" max="16384" width="9.140625" style="28"/>
  </cols>
  <sheetData>
    <row r="2" spans="2:17" ht="15" x14ac:dyDescent="0.25">
      <c r="C2" s="27"/>
      <c r="E2" s="27"/>
      <c r="G2" s="27"/>
      <c r="O2" s="27" t="s">
        <v>344</v>
      </c>
    </row>
    <row r="3" spans="2:17" ht="39" customHeight="1" x14ac:dyDescent="0.25">
      <c r="B3" s="178" t="s">
        <v>357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2:17" ht="3.75" customHeight="1" x14ac:dyDescent="0.25"/>
    <row r="5" spans="2:17" ht="13.5" customHeight="1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7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2:17" ht="3" customHeight="1" x14ac:dyDescent="0.25">
      <c r="E7" s="29"/>
      <c r="G7" s="29"/>
      <c r="I7" s="29"/>
      <c r="K7" s="29"/>
      <c r="M7" s="29"/>
      <c r="O7" s="29"/>
    </row>
    <row r="8" spans="2:17" ht="15.75" customHeight="1" x14ac:dyDescent="0.2">
      <c r="B8" s="186" t="s">
        <v>43</v>
      </c>
      <c r="C8" s="186"/>
      <c r="D8" s="54"/>
      <c r="E8" s="187" t="s">
        <v>358</v>
      </c>
      <c r="F8" s="187"/>
      <c r="G8" s="187"/>
      <c r="H8" s="188"/>
      <c r="I8" s="188"/>
      <c r="J8" s="53"/>
      <c r="K8" s="187" t="s">
        <v>359</v>
      </c>
      <c r="L8" s="187"/>
      <c r="M8" s="187"/>
      <c r="N8" s="187"/>
      <c r="O8" s="187"/>
    </row>
    <row r="9" spans="2:17" s="29" customFormat="1" ht="3.75" customHeight="1" x14ac:dyDescent="0.2">
      <c r="B9" s="186"/>
      <c r="C9" s="186"/>
      <c r="D9" s="54"/>
      <c r="E9" s="53"/>
      <c r="F9" s="49"/>
      <c r="G9" s="53"/>
      <c r="H9" s="49"/>
      <c r="I9" s="53"/>
      <c r="J9" s="49"/>
      <c r="K9" s="53"/>
      <c r="L9" s="49"/>
      <c r="M9" s="53"/>
      <c r="N9" s="49"/>
      <c r="O9" s="53"/>
    </row>
    <row r="10" spans="2:17" s="31" customFormat="1" ht="22.5" customHeight="1" x14ac:dyDescent="0.2">
      <c r="B10" s="186"/>
      <c r="C10" s="186"/>
      <c r="D10" s="54"/>
      <c r="E10" s="38" t="s">
        <v>20</v>
      </c>
      <c r="F10" s="66"/>
      <c r="G10" s="38" t="s">
        <v>360</v>
      </c>
      <c r="H10" s="66"/>
      <c r="I10" s="38" t="s">
        <v>361</v>
      </c>
      <c r="J10" s="26"/>
      <c r="K10" s="38" t="s">
        <v>20</v>
      </c>
      <c r="L10" s="66"/>
      <c r="M10" s="38" t="s">
        <v>360</v>
      </c>
      <c r="N10" s="66"/>
      <c r="O10" s="38" t="s">
        <v>361</v>
      </c>
    </row>
    <row r="11" spans="2:17" ht="3.75" customHeight="1" x14ac:dyDescent="0.25">
      <c r="B11" s="32"/>
      <c r="C11" s="32"/>
      <c r="D11" s="42"/>
      <c r="E11" s="42"/>
      <c r="F11" s="32"/>
      <c r="G11" s="42"/>
      <c r="H11" s="32"/>
      <c r="I11" s="42"/>
      <c r="J11" s="42"/>
      <c r="K11" s="42"/>
      <c r="L11" s="32"/>
      <c r="M11" s="42"/>
      <c r="N11" s="32"/>
      <c r="O11" s="42"/>
    </row>
    <row r="12" spans="2:17" ht="20.25" customHeight="1" x14ac:dyDescent="0.2">
      <c r="C12" s="5" t="s">
        <v>20</v>
      </c>
      <c r="D12" s="43"/>
      <c r="E12" s="85">
        <f>+G12+I12</f>
        <v>99698.000000000393</v>
      </c>
      <c r="F12" s="85"/>
      <c r="G12" s="106">
        <v>74.999999999999631</v>
      </c>
      <c r="H12" s="85"/>
      <c r="I12" s="106">
        <v>99623.000000000393</v>
      </c>
      <c r="J12" s="108"/>
      <c r="K12" s="106">
        <f>+M12+O12</f>
        <v>6761.0000000000027</v>
      </c>
      <c r="L12" s="106"/>
      <c r="M12" s="106">
        <v>7.0000000000000036</v>
      </c>
      <c r="N12" s="106"/>
      <c r="O12" s="106">
        <v>6754.0000000000027</v>
      </c>
      <c r="P12" s="176"/>
    </row>
    <row r="13" spans="2:17" ht="20.25" customHeight="1" x14ac:dyDescent="0.2">
      <c r="B13" s="8" t="s">
        <v>21</v>
      </c>
      <c r="C13" s="9" t="s">
        <v>27</v>
      </c>
      <c r="D13" s="9"/>
      <c r="E13" s="85">
        <f t="shared" ref="E13:E33" si="0">+G13+I13</f>
        <v>1742</v>
      </c>
      <c r="F13" s="86"/>
      <c r="G13" s="86">
        <v>6.0000000000000036</v>
      </c>
      <c r="H13" s="86"/>
      <c r="I13" s="87">
        <v>1736</v>
      </c>
      <c r="J13" s="84"/>
      <c r="K13" s="106">
        <f t="shared" ref="K13:K33" si="1">+M13+O13</f>
        <v>53</v>
      </c>
      <c r="L13" s="87"/>
      <c r="M13" s="87">
        <v>0</v>
      </c>
      <c r="N13" s="87"/>
      <c r="O13" s="87">
        <v>53</v>
      </c>
      <c r="P13" s="175"/>
    </row>
    <row r="14" spans="2:17" ht="20.25" customHeight="1" x14ac:dyDescent="0.2">
      <c r="B14" s="10" t="s">
        <v>0</v>
      </c>
      <c r="C14" s="11" t="s">
        <v>22</v>
      </c>
      <c r="D14" s="9"/>
      <c r="E14" s="85">
        <f t="shared" si="0"/>
        <v>598.00000000000023</v>
      </c>
      <c r="F14" s="86"/>
      <c r="G14" s="86">
        <v>2</v>
      </c>
      <c r="H14" s="86"/>
      <c r="I14" s="87">
        <v>596.00000000000023</v>
      </c>
      <c r="J14" s="84"/>
      <c r="K14" s="106">
        <f t="shared" si="1"/>
        <v>45</v>
      </c>
      <c r="L14" s="87"/>
      <c r="M14" s="87">
        <v>2</v>
      </c>
      <c r="N14" s="87"/>
      <c r="O14" s="87">
        <v>43</v>
      </c>
      <c r="P14" s="175"/>
      <c r="Q14" s="151"/>
    </row>
    <row r="15" spans="2:17" ht="20.25" customHeight="1" x14ac:dyDescent="0.2">
      <c r="B15" s="10" t="s">
        <v>1</v>
      </c>
      <c r="C15" s="11" t="s">
        <v>23</v>
      </c>
      <c r="D15" s="9"/>
      <c r="E15" s="85">
        <f t="shared" si="0"/>
        <v>35081.999999999891</v>
      </c>
      <c r="F15" s="86"/>
      <c r="G15" s="86">
        <v>16.00000000000005</v>
      </c>
      <c r="H15" s="86"/>
      <c r="I15" s="87">
        <v>35065.999999999891</v>
      </c>
      <c r="J15" s="84"/>
      <c r="K15" s="106">
        <f t="shared" si="1"/>
        <v>3332</v>
      </c>
      <c r="L15" s="87"/>
      <c r="M15" s="87">
        <v>3</v>
      </c>
      <c r="N15" s="87"/>
      <c r="O15" s="87">
        <v>3329</v>
      </c>
      <c r="P15" s="175"/>
    </row>
    <row r="16" spans="2:17" ht="20.25" customHeight="1" x14ac:dyDescent="0.2">
      <c r="B16" s="8" t="s">
        <v>2</v>
      </c>
      <c r="C16" s="9" t="s">
        <v>30</v>
      </c>
      <c r="D16" s="9"/>
      <c r="E16" s="85">
        <f t="shared" si="0"/>
        <v>85</v>
      </c>
      <c r="F16" s="86"/>
      <c r="G16" s="86">
        <v>0</v>
      </c>
      <c r="H16" s="86"/>
      <c r="I16" s="87">
        <v>85</v>
      </c>
      <c r="J16" s="84"/>
      <c r="K16" s="106">
        <f t="shared" si="1"/>
        <v>13</v>
      </c>
      <c r="L16" s="87"/>
      <c r="M16" s="87">
        <v>1.0000000000000002</v>
      </c>
      <c r="N16" s="87"/>
      <c r="O16" s="87">
        <v>12</v>
      </c>
      <c r="P16" s="175"/>
    </row>
    <row r="17" spans="2:16" ht="20.25" customHeight="1" x14ac:dyDescent="0.2">
      <c r="B17" s="10" t="s">
        <v>3</v>
      </c>
      <c r="C17" s="11" t="s">
        <v>28</v>
      </c>
      <c r="D17" s="9"/>
      <c r="E17" s="85">
        <f t="shared" si="0"/>
        <v>2186.9999999999991</v>
      </c>
      <c r="F17" s="86"/>
      <c r="G17" s="86">
        <v>2.0000000000000009</v>
      </c>
      <c r="H17" s="86"/>
      <c r="I17" s="87">
        <v>2184.9999999999991</v>
      </c>
      <c r="J17" s="84"/>
      <c r="K17" s="106">
        <f t="shared" si="1"/>
        <v>256.00000000000006</v>
      </c>
      <c r="L17" s="87"/>
      <c r="M17" s="87">
        <v>0</v>
      </c>
      <c r="N17" s="87"/>
      <c r="O17" s="87">
        <v>256.00000000000006</v>
      </c>
      <c r="P17" s="175"/>
    </row>
    <row r="18" spans="2:16" ht="20.25" customHeight="1" x14ac:dyDescent="0.2">
      <c r="B18" s="8" t="s">
        <v>4</v>
      </c>
      <c r="C18" s="9" t="s">
        <v>24</v>
      </c>
      <c r="D18" s="9"/>
      <c r="E18" s="85">
        <f t="shared" si="0"/>
        <v>10523.999999999998</v>
      </c>
      <c r="F18" s="86"/>
      <c r="G18" s="86">
        <v>28.000000000000075</v>
      </c>
      <c r="H18" s="86"/>
      <c r="I18" s="87">
        <v>10495.999999999998</v>
      </c>
      <c r="J18" s="84"/>
      <c r="K18" s="106">
        <f t="shared" si="1"/>
        <v>299.00000000000011</v>
      </c>
      <c r="L18" s="87"/>
      <c r="M18" s="87">
        <v>0</v>
      </c>
      <c r="N18" s="87"/>
      <c r="O18" s="87">
        <v>299.00000000000011</v>
      </c>
      <c r="P18" s="175"/>
    </row>
    <row r="19" spans="2:16" ht="20.25" customHeight="1" x14ac:dyDescent="0.2">
      <c r="B19" s="8" t="s">
        <v>5</v>
      </c>
      <c r="C19" s="12" t="s">
        <v>176</v>
      </c>
      <c r="D19" s="12"/>
      <c r="E19" s="85">
        <f t="shared" si="0"/>
        <v>14859.999999999962</v>
      </c>
      <c r="F19" s="86"/>
      <c r="G19" s="86">
        <v>7.0000000000000266</v>
      </c>
      <c r="H19" s="86"/>
      <c r="I19" s="87">
        <v>14852.999999999962</v>
      </c>
      <c r="J19" s="84"/>
      <c r="K19" s="106">
        <f t="shared" si="1"/>
        <v>576</v>
      </c>
      <c r="L19" s="87"/>
      <c r="M19" s="87">
        <v>0</v>
      </c>
      <c r="N19" s="87"/>
      <c r="O19" s="87">
        <v>576</v>
      </c>
      <c r="P19" s="175"/>
    </row>
    <row r="20" spans="2:16" ht="20.25" customHeight="1" x14ac:dyDescent="0.2">
      <c r="B20" s="8" t="s">
        <v>6</v>
      </c>
      <c r="C20" s="12" t="s">
        <v>25</v>
      </c>
      <c r="D20" s="12"/>
      <c r="E20" s="85">
        <f t="shared" si="0"/>
        <v>7410.0000000000082</v>
      </c>
      <c r="F20" s="86"/>
      <c r="G20" s="86">
        <v>7.0000000000000053</v>
      </c>
      <c r="H20" s="86"/>
      <c r="I20" s="87">
        <v>7403.0000000000082</v>
      </c>
      <c r="J20" s="84"/>
      <c r="K20" s="106">
        <f t="shared" si="1"/>
        <v>339</v>
      </c>
      <c r="L20" s="87"/>
      <c r="M20" s="87">
        <v>1.0000000000000002</v>
      </c>
      <c r="N20" s="87"/>
      <c r="O20" s="87">
        <v>338</v>
      </c>
      <c r="P20" s="175"/>
    </row>
    <row r="21" spans="2:16" ht="20.25" customHeight="1" x14ac:dyDescent="0.2">
      <c r="B21" s="8" t="s">
        <v>7</v>
      </c>
      <c r="C21" s="12" t="s">
        <v>35</v>
      </c>
      <c r="D21" s="12"/>
      <c r="E21" s="85">
        <f t="shared" si="0"/>
        <v>5017.0000000000055</v>
      </c>
      <c r="F21" s="86"/>
      <c r="G21" s="86">
        <v>1.000000000000004</v>
      </c>
      <c r="H21" s="86"/>
      <c r="I21" s="87">
        <v>5016.0000000000055</v>
      </c>
      <c r="J21" s="84"/>
      <c r="K21" s="106">
        <f t="shared" si="1"/>
        <v>470.99999999999983</v>
      </c>
      <c r="L21" s="87"/>
      <c r="M21" s="87">
        <v>0</v>
      </c>
      <c r="N21" s="87"/>
      <c r="O21" s="87">
        <v>470.99999999999983</v>
      </c>
      <c r="P21" s="175"/>
    </row>
    <row r="22" spans="2:16" ht="20.25" customHeight="1" x14ac:dyDescent="0.2">
      <c r="B22" s="8" t="s">
        <v>8</v>
      </c>
      <c r="C22" s="13" t="s">
        <v>31</v>
      </c>
      <c r="D22" s="12"/>
      <c r="E22" s="85">
        <f t="shared" si="0"/>
        <v>601</v>
      </c>
      <c r="F22" s="86"/>
      <c r="G22" s="86">
        <v>0</v>
      </c>
      <c r="H22" s="86"/>
      <c r="I22" s="87">
        <v>601</v>
      </c>
      <c r="J22" s="84"/>
      <c r="K22" s="106">
        <f t="shared" si="1"/>
        <v>14</v>
      </c>
      <c r="L22" s="87"/>
      <c r="M22" s="87">
        <v>0</v>
      </c>
      <c r="N22" s="87"/>
      <c r="O22" s="87">
        <v>14</v>
      </c>
      <c r="P22" s="175"/>
    </row>
    <row r="23" spans="2:16" ht="20.25" customHeight="1" x14ac:dyDescent="0.2">
      <c r="B23" s="8" t="s">
        <v>9</v>
      </c>
      <c r="C23" s="13" t="s">
        <v>32</v>
      </c>
      <c r="D23" s="12"/>
      <c r="E23" s="85">
        <f t="shared" si="0"/>
        <v>433.00000000000006</v>
      </c>
      <c r="F23" s="86"/>
      <c r="G23" s="86">
        <v>0</v>
      </c>
      <c r="H23" s="86"/>
      <c r="I23" s="87">
        <v>433.00000000000006</v>
      </c>
      <c r="J23" s="84"/>
      <c r="K23" s="106">
        <f t="shared" si="1"/>
        <v>7</v>
      </c>
      <c r="L23" s="87"/>
      <c r="M23" s="87">
        <v>0</v>
      </c>
      <c r="N23" s="87"/>
      <c r="O23" s="87">
        <v>7</v>
      </c>
      <c r="P23" s="175"/>
    </row>
    <row r="24" spans="2:16" ht="20.25" customHeight="1" x14ac:dyDescent="0.2">
      <c r="B24" s="8" t="s">
        <v>10</v>
      </c>
      <c r="C24" s="13" t="s">
        <v>33</v>
      </c>
      <c r="D24" s="12"/>
      <c r="E24" s="85">
        <f t="shared" si="0"/>
        <v>221</v>
      </c>
      <c r="F24" s="86"/>
      <c r="G24" s="86">
        <v>0</v>
      </c>
      <c r="H24" s="86"/>
      <c r="I24" s="87">
        <v>221</v>
      </c>
      <c r="J24" s="84"/>
      <c r="K24" s="106">
        <f t="shared" si="1"/>
        <v>12</v>
      </c>
      <c r="L24" s="87"/>
      <c r="M24" s="87">
        <v>0</v>
      </c>
      <c r="N24" s="87"/>
      <c r="O24" s="87">
        <v>12</v>
      </c>
      <c r="P24" s="175"/>
    </row>
    <row r="25" spans="2:16" ht="20.25" customHeight="1" x14ac:dyDescent="0.2">
      <c r="B25" s="8" t="s">
        <v>11</v>
      </c>
      <c r="C25" s="13" t="s">
        <v>36</v>
      </c>
      <c r="D25" s="12"/>
      <c r="E25" s="85">
        <f t="shared" si="0"/>
        <v>1184.0000000000002</v>
      </c>
      <c r="F25" s="86"/>
      <c r="G25" s="86">
        <v>0</v>
      </c>
      <c r="H25" s="86"/>
      <c r="I25" s="87">
        <v>1184.0000000000002</v>
      </c>
      <c r="J25" s="84"/>
      <c r="K25" s="106">
        <f t="shared" si="1"/>
        <v>84.000000000000028</v>
      </c>
      <c r="L25" s="87"/>
      <c r="M25" s="87">
        <v>0</v>
      </c>
      <c r="N25" s="87"/>
      <c r="O25" s="87">
        <v>84.000000000000028</v>
      </c>
      <c r="P25" s="175"/>
    </row>
    <row r="26" spans="2:16" ht="20.25" customHeight="1" x14ac:dyDescent="0.2">
      <c r="B26" s="8" t="s">
        <v>12</v>
      </c>
      <c r="C26" s="12" t="s">
        <v>34</v>
      </c>
      <c r="D26" s="12"/>
      <c r="E26" s="85">
        <f t="shared" si="0"/>
        <v>4990.0000000000055</v>
      </c>
      <c r="F26" s="86"/>
      <c r="G26" s="86">
        <v>4</v>
      </c>
      <c r="H26" s="86"/>
      <c r="I26" s="87">
        <v>4986.0000000000055</v>
      </c>
      <c r="J26" s="84"/>
      <c r="K26" s="106">
        <f t="shared" si="1"/>
        <v>305</v>
      </c>
      <c r="L26" s="87"/>
      <c r="M26" s="87">
        <v>0</v>
      </c>
      <c r="N26" s="87"/>
      <c r="O26" s="87">
        <v>305</v>
      </c>
      <c r="P26" s="175"/>
    </row>
    <row r="27" spans="2:16" ht="20.25" customHeight="1" x14ac:dyDescent="0.2">
      <c r="B27" s="14" t="s">
        <v>13</v>
      </c>
      <c r="C27" s="15" t="s">
        <v>37</v>
      </c>
      <c r="D27" s="55"/>
      <c r="E27" s="85">
        <f t="shared" si="0"/>
        <v>508.99999999999983</v>
      </c>
      <c r="F27" s="86"/>
      <c r="G27" s="86">
        <v>2.0000000000000004</v>
      </c>
      <c r="H27" s="86"/>
      <c r="I27" s="87">
        <v>506.99999999999983</v>
      </c>
      <c r="J27" s="84"/>
      <c r="K27" s="106">
        <f t="shared" si="1"/>
        <v>8</v>
      </c>
      <c r="L27" s="87"/>
      <c r="M27" s="87">
        <v>0</v>
      </c>
      <c r="N27" s="87"/>
      <c r="O27" s="87">
        <v>8</v>
      </c>
      <c r="P27" s="175"/>
    </row>
    <row r="28" spans="2:16" ht="20.25" customHeight="1" x14ac:dyDescent="0.2">
      <c r="B28" s="8" t="s">
        <v>14</v>
      </c>
      <c r="C28" s="13" t="s">
        <v>26</v>
      </c>
      <c r="D28" s="12"/>
      <c r="E28" s="85">
        <f t="shared" si="0"/>
        <v>863.9999999999992</v>
      </c>
      <c r="F28" s="86"/>
      <c r="G28" s="86">
        <v>0</v>
      </c>
      <c r="H28" s="86"/>
      <c r="I28" s="87">
        <v>863.9999999999992</v>
      </c>
      <c r="J28" s="84"/>
      <c r="K28" s="106">
        <f t="shared" si="1"/>
        <v>36</v>
      </c>
      <c r="L28" s="87"/>
      <c r="M28" s="87">
        <v>0</v>
      </c>
      <c r="N28" s="87"/>
      <c r="O28" s="87">
        <v>36</v>
      </c>
      <c r="P28" s="175"/>
    </row>
    <row r="29" spans="2:16" ht="20.25" customHeight="1" x14ac:dyDescent="0.2">
      <c r="B29" s="8" t="s">
        <v>15</v>
      </c>
      <c r="C29" s="13" t="s">
        <v>38</v>
      </c>
      <c r="D29" s="12"/>
      <c r="E29" s="85">
        <f t="shared" si="0"/>
        <v>11662</v>
      </c>
      <c r="F29" s="86"/>
      <c r="G29" s="86">
        <v>0</v>
      </c>
      <c r="H29" s="86"/>
      <c r="I29" s="87">
        <v>11662</v>
      </c>
      <c r="J29" s="84"/>
      <c r="K29" s="106">
        <f t="shared" si="1"/>
        <v>846.00000000000034</v>
      </c>
      <c r="L29" s="87"/>
      <c r="M29" s="87">
        <v>0</v>
      </c>
      <c r="N29" s="87"/>
      <c r="O29" s="87">
        <v>846.00000000000034</v>
      </c>
      <c r="P29" s="175"/>
    </row>
    <row r="30" spans="2:16" ht="20.25" customHeight="1" x14ac:dyDescent="0.2">
      <c r="B30" s="8" t="s">
        <v>16</v>
      </c>
      <c r="C30" s="13" t="s">
        <v>39</v>
      </c>
      <c r="D30" s="12"/>
      <c r="E30" s="85">
        <f t="shared" si="0"/>
        <v>796.99999999999955</v>
      </c>
      <c r="F30" s="86"/>
      <c r="G30" s="86">
        <v>0</v>
      </c>
      <c r="H30" s="86"/>
      <c r="I30" s="87">
        <v>796.99999999999955</v>
      </c>
      <c r="J30" s="84"/>
      <c r="K30" s="106">
        <f t="shared" si="1"/>
        <v>12</v>
      </c>
      <c r="L30" s="87"/>
      <c r="M30" s="87">
        <v>0</v>
      </c>
      <c r="N30" s="87"/>
      <c r="O30" s="87">
        <v>12</v>
      </c>
      <c r="P30" s="175"/>
    </row>
    <row r="31" spans="2:16" ht="20.25" customHeight="1" x14ac:dyDescent="0.2">
      <c r="B31" s="8" t="s">
        <v>17</v>
      </c>
      <c r="C31" s="13" t="s">
        <v>40</v>
      </c>
      <c r="D31" s="12"/>
      <c r="E31" s="85">
        <f t="shared" si="0"/>
        <v>932.00000000000068</v>
      </c>
      <c r="F31" s="86"/>
      <c r="G31" s="86">
        <v>0</v>
      </c>
      <c r="H31" s="86"/>
      <c r="I31" s="87">
        <v>932.00000000000068</v>
      </c>
      <c r="J31" s="84"/>
      <c r="K31" s="106">
        <f t="shared" si="1"/>
        <v>53</v>
      </c>
      <c r="L31" s="87"/>
      <c r="M31" s="87">
        <v>0</v>
      </c>
      <c r="N31" s="87"/>
      <c r="O31" s="87">
        <v>53</v>
      </c>
      <c r="P31" s="175"/>
    </row>
    <row r="32" spans="2:16" ht="20.25" customHeight="1" x14ac:dyDescent="0.25">
      <c r="B32" s="14" t="s">
        <v>18</v>
      </c>
      <c r="C32" s="15" t="s">
        <v>177</v>
      </c>
      <c r="D32" s="9"/>
      <c r="E32" s="85">
        <f t="shared" si="0"/>
        <v>0</v>
      </c>
      <c r="F32" s="11"/>
      <c r="G32" s="86">
        <v>0</v>
      </c>
      <c r="H32" s="11"/>
      <c r="I32" s="87">
        <v>0</v>
      </c>
      <c r="J32" s="89"/>
      <c r="K32" s="106">
        <f t="shared" si="1"/>
        <v>0</v>
      </c>
      <c r="L32" s="9"/>
      <c r="M32" s="87">
        <v>0</v>
      </c>
      <c r="N32" s="9"/>
      <c r="O32" s="87">
        <v>0</v>
      </c>
    </row>
    <row r="33" spans="2:15" ht="20.25" customHeight="1" x14ac:dyDescent="0.25">
      <c r="B33" s="14" t="s">
        <v>19</v>
      </c>
      <c r="C33" s="15" t="s">
        <v>175</v>
      </c>
      <c r="D33" s="9"/>
      <c r="E33" s="85">
        <f t="shared" si="0"/>
        <v>0</v>
      </c>
      <c r="F33" s="9"/>
      <c r="G33" s="86">
        <v>0</v>
      </c>
      <c r="H33" s="11"/>
      <c r="I33" s="87">
        <v>0</v>
      </c>
      <c r="J33" s="89"/>
      <c r="K33" s="106">
        <f t="shared" si="1"/>
        <v>0</v>
      </c>
      <c r="L33" s="9"/>
      <c r="M33" s="87">
        <v>0</v>
      </c>
      <c r="N33" s="9"/>
      <c r="O33" s="87">
        <v>0</v>
      </c>
    </row>
    <row r="34" spans="2:15" ht="3.75" customHeight="1" x14ac:dyDescent="0.25">
      <c r="B34" s="22"/>
      <c r="C34" s="23"/>
      <c r="D34" s="32"/>
      <c r="E34" s="35"/>
      <c r="F34" s="32"/>
      <c r="G34" s="35"/>
      <c r="H34" s="32"/>
      <c r="I34" s="35"/>
      <c r="J34" s="42"/>
      <c r="K34" s="35"/>
      <c r="L34" s="32"/>
      <c r="M34" s="35"/>
      <c r="N34" s="32"/>
      <c r="O34" s="35"/>
    </row>
    <row r="35" spans="2:15" ht="5.25" customHeight="1" x14ac:dyDescent="0.2">
      <c r="C35" s="1"/>
      <c r="D35" s="9"/>
      <c r="F35" s="9"/>
      <c r="H35" s="9"/>
      <c r="J35" s="9"/>
      <c r="L35" s="9"/>
      <c r="N35" s="9"/>
    </row>
    <row r="36" spans="2:15" x14ac:dyDescent="0.25">
      <c r="D36" s="12"/>
      <c r="F36" s="12"/>
      <c r="H36" s="12"/>
      <c r="J36" s="12"/>
      <c r="L36" s="12"/>
      <c r="N36" s="12"/>
    </row>
    <row r="37" spans="2:15" x14ac:dyDescent="0.25">
      <c r="D37" s="12"/>
      <c r="F37" s="12"/>
      <c r="H37" s="12"/>
      <c r="J37" s="12"/>
      <c r="L37" s="12"/>
      <c r="N37" s="12"/>
    </row>
    <row r="38" spans="2:15" x14ac:dyDescent="0.25">
      <c r="D38" s="12"/>
      <c r="F38" s="12"/>
      <c r="H38" s="12"/>
      <c r="J38" s="12"/>
      <c r="L38" s="12"/>
      <c r="N38" s="12"/>
    </row>
    <row r="39" spans="2:15" x14ac:dyDescent="0.25">
      <c r="D39" s="12"/>
      <c r="F39" s="13"/>
      <c r="H39" s="13"/>
      <c r="J39" s="12"/>
      <c r="L39" s="13"/>
      <c r="N39" s="13"/>
    </row>
    <row r="40" spans="2:15" x14ac:dyDescent="0.25">
      <c r="D40" s="12"/>
      <c r="F40" s="13"/>
      <c r="H40" s="13"/>
      <c r="J40" s="12"/>
      <c r="L40" s="13"/>
      <c r="N40" s="13"/>
    </row>
    <row r="41" spans="2:15" x14ac:dyDescent="0.25">
      <c r="D41" s="12"/>
      <c r="F41" s="13"/>
      <c r="H41" s="13"/>
      <c r="J41" s="12"/>
      <c r="L41" s="13"/>
      <c r="N41" s="13"/>
    </row>
    <row r="42" spans="2:15" x14ac:dyDescent="0.25">
      <c r="D42" s="12"/>
      <c r="F42" s="13"/>
      <c r="H42" s="13"/>
      <c r="J42" s="12"/>
      <c r="L42" s="13"/>
      <c r="N42" s="13"/>
    </row>
    <row r="43" spans="2:15" x14ac:dyDescent="0.25">
      <c r="D43" s="12"/>
      <c r="F43" s="12"/>
      <c r="H43" s="12"/>
      <c r="J43" s="12"/>
      <c r="L43" s="12"/>
      <c r="N43" s="12"/>
    </row>
    <row r="44" spans="2:15" x14ac:dyDescent="0.25">
      <c r="D44" s="12"/>
      <c r="F44" s="13"/>
      <c r="H44" s="13"/>
      <c r="J44" s="12"/>
      <c r="L44" s="13"/>
      <c r="N44" s="13"/>
    </row>
    <row r="45" spans="2:15" x14ac:dyDescent="0.25">
      <c r="D45" s="12"/>
      <c r="F45" s="13"/>
      <c r="H45" s="13"/>
      <c r="J45" s="12"/>
      <c r="L45" s="13"/>
      <c r="N45" s="13"/>
    </row>
    <row r="46" spans="2:15" x14ac:dyDescent="0.25">
      <c r="D46" s="12"/>
      <c r="F46" s="13"/>
      <c r="H46" s="13"/>
      <c r="J46" s="12"/>
      <c r="L46" s="13"/>
      <c r="N46" s="13"/>
    </row>
    <row r="48" spans="2:15" x14ac:dyDescent="0.2">
      <c r="D48" s="19"/>
      <c r="F48" s="2"/>
      <c r="H48" s="2"/>
      <c r="J48" s="19"/>
      <c r="L48" s="2"/>
      <c r="N48" s="2"/>
    </row>
    <row r="49" spans="4:14" x14ac:dyDescent="0.2">
      <c r="D49" s="20"/>
      <c r="F49" s="4"/>
      <c r="H49" s="4"/>
      <c r="J49" s="20"/>
      <c r="L49" s="4"/>
      <c r="N49" s="4"/>
    </row>
    <row r="50" spans="4:14" x14ac:dyDescent="0.2">
      <c r="D50" s="20"/>
      <c r="F50" s="4"/>
      <c r="H50" s="4"/>
      <c r="J50" s="20"/>
      <c r="L50" s="4"/>
      <c r="N50" s="4"/>
    </row>
  </sheetData>
  <mergeCells count="6">
    <mergeCell ref="B6:O6"/>
    <mergeCell ref="B3:O3"/>
    <mergeCell ref="B5:O5"/>
    <mergeCell ref="B8:C10"/>
    <mergeCell ref="E8:I8"/>
    <mergeCell ref="K8:O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N50"/>
  <sheetViews>
    <sheetView workbookViewId="0"/>
  </sheetViews>
  <sheetFormatPr defaultRowHeight="14.25" x14ac:dyDescent="0.25"/>
  <cols>
    <col min="1" max="1" width="9.140625" style="28"/>
    <col min="2" max="2" width="20.28515625" style="28" customWidth="1"/>
    <col min="3" max="3" width="0.85546875" style="29" customWidth="1"/>
    <col min="4" max="4" width="17.5703125" style="28" customWidth="1"/>
    <col min="5" max="5" width="0.85546875" style="28" customWidth="1"/>
    <col min="6" max="6" width="17.5703125" style="28" customWidth="1"/>
    <col min="7" max="7" width="0.85546875" style="28" customWidth="1"/>
    <col min="8" max="8" width="17.5703125" style="28" customWidth="1"/>
    <col min="9" max="9" width="0.85546875" style="29" customWidth="1"/>
    <col min="10" max="10" width="17.5703125" style="28" customWidth="1"/>
    <col min="11" max="11" width="0.85546875" style="28" customWidth="1"/>
    <col min="12" max="12" width="17.5703125" style="28" customWidth="1"/>
    <col min="13" max="13" width="0.85546875" style="28" customWidth="1"/>
    <col min="14" max="14" width="17.5703125" style="28" customWidth="1"/>
    <col min="15" max="16384" width="9.140625" style="28"/>
  </cols>
  <sheetData>
    <row r="2" spans="2:14" ht="15" x14ac:dyDescent="0.25">
      <c r="B2" s="27"/>
      <c r="F2" s="27"/>
      <c r="H2" s="27"/>
      <c r="J2" s="27"/>
      <c r="L2" s="27"/>
      <c r="N2" s="27" t="s">
        <v>351</v>
      </c>
    </row>
    <row r="3" spans="2:14" ht="32.25" customHeight="1" x14ac:dyDescent="0.25">
      <c r="B3" s="178" t="s">
        <v>362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2:14" ht="3.75" customHeight="1" x14ac:dyDescent="0.25"/>
    <row r="5" spans="2:14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2:14" ht="3" customHeight="1" x14ac:dyDescent="0.25">
      <c r="D7" s="29"/>
      <c r="F7" s="29"/>
      <c r="H7" s="29"/>
      <c r="J7" s="29"/>
      <c r="L7" s="29"/>
      <c r="N7" s="29"/>
    </row>
    <row r="8" spans="2:14" ht="18" customHeight="1" x14ac:dyDescent="0.25">
      <c r="B8" s="186" t="s">
        <v>47</v>
      </c>
      <c r="C8" s="53"/>
      <c r="D8" s="187" t="s">
        <v>358</v>
      </c>
      <c r="E8" s="187"/>
      <c r="F8" s="187"/>
      <c r="G8" s="187"/>
      <c r="H8" s="187"/>
      <c r="I8" s="53"/>
      <c r="J8" s="187" t="s">
        <v>359</v>
      </c>
      <c r="K8" s="187"/>
      <c r="L8" s="187"/>
      <c r="M8" s="187"/>
      <c r="N8" s="187"/>
    </row>
    <row r="9" spans="2:14" s="29" customFormat="1" ht="3.75" customHeight="1" x14ac:dyDescent="0.25">
      <c r="B9" s="186"/>
      <c r="C9" s="60"/>
      <c r="D9" s="53"/>
      <c r="E9" s="49"/>
      <c r="F9" s="53"/>
      <c r="G9" s="49"/>
      <c r="H9" s="53"/>
      <c r="I9" s="49"/>
      <c r="J9" s="53"/>
      <c r="K9" s="49"/>
      <c r="L9" s="53"/>
      <c r="M9" s="49"/>
      <c r="N9" s="53"/>
    </row>
    <row r="10" spans="2:14" s="31" customFormat="1" x14ac:dyDescent="0.2">
      <c r="B10" s="186"/>
      <c r="C10" s="66"/>
      <c r="D10" s="38" t="s">
        <v>20</v>
      </c>
      <c r="E10" s="66"/>
      <c r="F10" s="38" t="s">
        <v>360</v>
      </c>
      <c r="G10" s="66"/>
      <c r="H10" s="38" t="s">
        <v>361</v>
      </c>
      <c r="I10" s="26"/>
      <c r="J10" s="38" t="s">
        <v>20</v>
      </c>
      <c r="K10" s="66"/>
      <c r="L10" s="38" t="s">
        <v>360</v>
      </c>
      <c r="M10" s="66"/>
      <c r="N10" s="38" t="s">
        <v>361</v>
      </c>
    </row>
    <row r="11" spans="2:14" ht="3.75" customHeight="1" x14ac:dyDescent="0.25">
      <c r="B11" s="32"/>
      <c r="C11" s="42"/>
      <c r="D11" s="42"/>
      <c r="E11" s="32"/>
      <c r="F11" s="42"/>
      <c r="G11" s="32"/>
      <c r="H11" s="42"/>
      <c r="I11" s="42"/>
      <c r="J11" s="42"/>
      <c r="K11" s="32"/>
      <c r="L11" s="42"/>
      <c r="M11" s="32"/>
      <c r="N11" s="42"/>
    </row>
    <row r="12" spans="2:14" ht="19.5" customHeight="1" x14ac:dyDescent="0.25">
      <c r="B12" s="5" t="s">
        <v>20</v>
      </c>
      <c r="C12" s="43"/>
      <c r="D12" s="86">
        <f>+F12+H12</f>
        <v>99698.000000000393</v>
      </c>
      <c r="E12" s="86"/>
      <c r="F12" s="86">
        <v>74.999999999999631</v>
      </c>
      <c r="G12" s="86"/>
      <c r="H12" s="86">
        <v>99623.000000000393</v>
      </c>
      <c r="J12" s="86">
        <v>6761.0000000000009</v>
      </c>
      <c r="K12" s="86"/>
      <c r="L12" s="86">
        <v>7.0000000000000036</v>
      </c>
      <c r="M12" s="86"/>
      <c r="N12" s="86">
        <v>6754.0000000000027</v>
      </c>
    </row>
    <row r="13" spans="2:14" ht="19.5" customHeight="1" x14ac:dyDescent="0.25">
      <c r="B13" s="17" t="s">
        <v>48</v>
      </c>
      <c r="C13" s="51"/>
      <c r="D13" s="86">
        <f t="shared" ref="D13:D30" si="0">+F13+H13</f>
        <v>12316.000000000015</v>
      </c>
      <c r="E13" s="86"/>
      <c r="F13" s="86">
        <v>8.0000000000000142</v>
      </c>
      <c r="G13" s="86"/>
      <c r="H13" s="86">
        <v>12308.000000000015</v>
      </c>
      <c r="J13" s="86">
        <v>961.99999999999989</v>
      </c>
      <c r="K13" s="86"/>
      <c r="L13" s="86">
        <v>2.0000000000000004</v>
      </c>
      <c r="M13" s="86"/>
      <c r="N13" s="86">
        <v>959.99999999999989</v>
      </c>
    </row>
    <row r="14" spans="2:14" ht="19.5" customHeight="1" x14ac:dyDescent="0.25">
      <c r="B14" s="17" t="s">
        <v>49</v>
      </c>
      <c r="C14" s="51"/>
      <c r="D14" s="86">
        <f t="shared" si="0"/>
        <v>499.00000000000017</v>
      </c>
      <c r="E14" s="86"/>
      <c r="F14" s="86">
        <v>0</v>
      </c>
      <c r="G14" s="86"/>
      <c r="H14" s="86">
        <v>499.00000000000017</v>
      </c>
      <c r="J14" s="86">
        <v>64</v>
      </c>
      <c r="K14" s="86"/>
      <c r="L14" s="86">
        <v>2</v>
      </c>
      <c r="M14" s="86"/>
      <c r="N14" s="86">
        <v>62.000000000000014</v>
      </c>
    </row>
    <row r="15" spans="2:14" ht="19.5" customHeight="1" x14ac:dyDescent="0.25">
      <c r="B15" s="17" t="s">
        <v>51</v>
      </c>
      <c r="C15" s="51"/>
      <c r="D15" s="86">
        <f t="shared" si="0"/>
        <v>9877.0000000000018</v>
      </c>
      <c r="E15" s="86"/>
      <c r="F15" s="86">
        <v>9.0000000000000124</v>
      </c>
      <c r="G15" s="86"/>
      <c r="H15" s="86">
        <v>9868.0000000000018</v>
      </c>
      <c r="J15" s="86">
        <v>444</v>
      </c>
      <c r="K15" s="86"/>
      <c r="L15" s="86">
        <v>0</v>
      </c>
      <c r="M15" s="86"/>
      <c r="N15" s="86">
        <v>444</v>
      </c>
    </row>
    <row r="16" spans="2:14" ht="19.5" customHeight="1" x14ac:dyDescent="0.25">
      <c r="B16" s="17" t="s">
        <v>50</v>
      </c>
      <c r="C16" s="51"/>
      <c r="D16" s="86">
        <f t="shared" si="0"/>
        <v>344.00000000000011</v>
      </c>
      <c r="E16" s="86"/>
      <c r="F16" s="86">
        <v>1.0000000000000004</v>
      </c>
      <c r="G16" s="86"/>
      <c r="H16" s="86">
        <v>343.00000000000011</v>
      </c>
      <c r="J16" s="86">
        <v>48</v>
      </c>
      <c r="K16" s="86"/>
      <c r="L16" s="86">
        <v>0</v>
      </c>
      <c r="M16" s="86"/>
      <c r="N16" s="86">
        <v>48</v>
      </c>
    </row>
    <row r="17" spans="2:14" ht="19.5" customHeight="1" x14ac:dyDescent="0.25">
      <c r="B17" s="17" t="s">
        <v>52</v>
      </c>
      <c r="C17" s="51"/>
      <c r="D17" s="86">
        <f t="shared" si="0"/>
        <v>843.0000000000008</v>
      </c>
      <c r="E17" s="86"/>
      <c r="F17" s="86">
        <v>0</v>
      </c>
      <c r="G17" s="86"/>
      <c r="H17" s="86">
        <v>843.0000000000008</v>
      </c>
      <c r="J17" s="86">
        <v>35</v>
      </c>
      <c r="K17" s="86"/>
      <c r="L17" s="86">
        <v>0</v>
      </c>
      <c r="M17" s="86"/>
      <c r="N17" s="86">
        <v>35</v>
      </c>
    </row>
    <row r="18" spans="2:14" ht="19.5" customHeight="1" x14ac:dyDescent="0.25">
      <c r="B18" s="17" t="s">
        <v>53</v>
      </c>
      <c r="C18" s="51"/>
      <c r="D18" s="86">
        <f t="shared" si="0"/>
        <v>3755</v>
      </c>
      <c r="E18" s="86"/>
      <c r="F18" s="86">
        <v>3.0000000000000013</v>
      </c>
      <c r="G18" s="86"/>
      <c r="H18" s="86">
        <v>3752</v>
      </c>
      <c r="J18" s="86">
        <v>275.00000000000006</v>
      </c>
      <c r="K18" s="86"/>
      <c r="L18" s="86">
        <v>0</v>
      </c>
      <c r="M18" s="86"/>
      <c r="N18" s="86">
        <v>275.00000000000006</v>
      </c>
    </row>
    <row r="19" spans="2:14" ht="19.5" customHeight="1" x14ac:dyDescent="0.25">
      <c r="B19" s="17" t="s">
        <v>54</v>
      </c>
      <c r="C19" s="51"/>
      <c r="D19" s="86">
        <f t="shared" si="0"/>
        <v>843.00000000000034</v>
      </c>
      <c r="E19" s="86"/>
      <c r="F19" s="86">
        <v>1</v>
      </c>
      <c r="G19" s="86"/>
      <c r="H19" s="86">
        <v>842.00000000000034</v>
      </c>
      <c r="J19" s="86">
        <v>17</v>
      </c>
      <c r="K19" s="86"/>
      <c r="L19" s="86">
        <v>0</v>
      </c>
      <c r="M19" s="86"/>
      <c r="N19" s="86">
        <v>17</v>
      </c>
    </row>
    <row r="20" spans="2:14" ht="19.5" customHeight="1" x14ac:dyDescent="0.25">
      <c r="B20" s="17" t="s">
        <v>55</v>
      </c>
      <c r="C20" s="51"/>
      <c r="D20" s="86">
        <f t="shared" si="0"/>
        <v>3151.9999999999986</v>
      </c>
      <c r="E20" s="86"/>
      <c r="F20" s="86">
        <v>5.0000000000000036</v>
      </c>
      <c r="G20" s="86"/>
      <c r="H20" s="86">
        <v>3146.9999999999986</v>
      </c>
      <c r="J20" s="86">
        <v>183.00000000000003</v>
      </c>
      <c r="K20" s="86"/>
      <c r="L20" s="86">
        <v>0</v>
      </c>
      <c r="M20" s="86"/>
      <c r="N20" s="86">
        <v>183.00000000000003</v>
      </c>
    </row>
    <row r="21" spans="2:14" ht="19.5" customHeight="1" x14ac:dyDescent="0.25">
      <c r="B21" s="17" t="s">
        <v>56</v>
      </c>
      <c r="C21" s="51"/>
      <c r="D21" s="86">
        <f t="shared" si="0"/>
        <v>487</v>
      </c>
      <c r="E21" s="86"/>
      <c r="F21" s="86">
        <v>3</v>
      </c>
      <c r="G21" s="86"/>
      <c r="H21" s="86">
        <v>484</v>
      </c>
      <c r="J21" s="86">
        <v>106</v>
      </c>
      <c r="K21" s="86"/>
      <c r="L21" s="86">
        <v>1</v>
      </c>
      <c r="M21" s="86"/>
      <c r="N21" s="86">
        <v>105</v>
      </c>
    </row>
    <row r="22" spans="2:14" ht="19.5" customHeight="1" x14ac:dyDescent="0.25">
      <c r="B22" s="17" t="s">
        <v>57</v>
      </c>
      <c r="C22" s="51"/>
      <c r="D22" s="86">
        <f t="shared" si="0"/>
        <v>6671.0000000000064</v>
      </c>
      <c r="E22" s="86"/>
      <c r="F22" s="86">
        <v>4.0000000000000204</v>
      </c>
      <c r="G22" s="86"/>
      <c r="H22" s="86">
        <v>6667.0000000000064</v>
      </c>
      <c r="J22" s="86">
        <v>447</v>
      </c>
      <c r="K22" s="86"/>
      <c r="L22" s="86">
        <v>1.0000000000000002</v>
      </c>
      <c r="M22" s="86"/>
      <c r="N22" s="86">
        <v>446.00000000000034</v>
      </c>
    </row>
    <row r="23" spans="2:14" ht="19.5" customHeight="1" x14ac:dyDescent="0.25">
      <c r="B23" s="17" t="s">
        <v>58</v>
      </c>
      <c r="C23" s="51"/>
      <c r="D23" s="86">
        <f t="shared" si="0"/>
        <v>21447.000000000047</v>
      </c>
      <c r="E23" s="86"/>
      <c r="F23" s="86">
        <v>10.000000000000009</v>
      </c>
      <c r="G23" s="86"/>
      <c r="H23" s="86">
        <v>21437.000000000047</v>
      </c>
      <c r="J23" s="86">
        <v>1670.9999999999986</v>
      </c>
      <c r="K23" s="86"/>
      <c r="L23" s="86">
        <v>0</v>
      </c>
      <c r="M23" s="86"/>
      <c r="N23" s="86">
        <v>1670.9999999999986</v>
      </c>
    </row>
    <row r="24" spans="2:14" ht="19.5" customHeight="1" x14ac:dyDescent="0.25">
      <c r="B24" s="17" t="s">
        <v>59</v>
      </c>
      <c r="C24" s="51"/>
      <c r="D24" s="86">
        <f t="shared" si="0"/>
        <v>375.99999999999977</v>
      </c>
      <c r="E24" s="86"/>
      <c r="F24" s="86">
        <v>2</v>
      </c>
      <c r="G24" s="86"/>
      <c r="H24" s="86">
        <v>373.99999999999977</v>
      </c>
      <c r="J24" s="86">
        <v>48</v>
      </c>
      <c r="K24" s="86"/>
      <c r="L24" s="86">
        <v>0</v>
      </c>
      <c r="M24" s="86"/>
      <c r="N24" s="86">
        <v>48</v>
      </c>
    </row>
    <row r="25" spans="2:14" ht="19.5" customHeight="1" x14ac:dyDescent="0.25">
      <c r="B25" s="17" t="s">
        <v>60</v>
      </c>
      <c r="C25" s="51"/>
      <c r="D25" s="86">
        <f t="shared" si="0"/>
        <v>23010.000000000029</v>
      </c>
      <c r="E25" s="86"/>
      <c r="F25" s="86">
        <v>14.000000000000005</v>
      </c>
      <c r="G25" s="86"/>
      <c r="H25" s="86">
        <v>22996.000000000029</v>
      </c>
      <c r="J25" s="86">
        <v>1259.9999999999998</v>
      </c>
      <c r="K25" s="86"/>
      <c r="L25" s="86">
        <v>0</v>
      </c>
      <c r="M25" s="86"/>
      <c r="N25" s="86">
        <v>1259.9999999999998</v>
      </c>
    </row>
    <row r="26" spans="2:14" ht="19.5" customHeight="1" x14ac:dyDescent="0.25">
      <c r="B26" s="17" t="s">
        <v>61</v>
      </c>
      <c r="C26" s="51"/>
      <c r="D26" s="86">
        <f t="shared" si="0"/>
        <v>3867.9999999999973</v>
      </c>
      <c r="E26" s="86"/>
      <c r="F26" s="86">
        <v>6</v>
      </c>
      <c r="G26" s="86"/>
      <c r="H26" s="86">
        <v>3861.9999999999973</v>
      </c>
      <c r="J26" s="86">
        <v>123.00000000000001</v>
      </c>
      <c r="K26" s="86"/>
      <c r="L26" s="86">
        <v>0</v>
      </c>
      <c r="M26" s="86"/>
      <c r="N26" s="86">
        <v>123.00000000000001</v>
      </c>
    </row>
    <row r="27" spans="2:14" ht="19.5" customHeight="1" x14ac:dyDescent="0.25">
      <c r="B27" s="17" t="s">
        <v>62</v>
      </c>
      <c r="C27" s="51"/>
      <c r="D27" s="86">
        <f t="shared" si="0"/>
        <v>5361.0000000000009</v>
      </c>
      <c r="E27" s="86"/>
      <c r="F27" s="86">
        <v>3.0000000000000027</v>
      </c>
      <c r="G27" s="86"/>
      <c r="H27" s="86">
        <v>5358.0000000000009</v>
      </c>
      <c r="J27" s="86">
        <v>649.00000000000023</v>
      </c>
      <c r="K27" s="86"/>
      <c r="L27" s="86">
        <v>0</v>
      </c>
      <c r="M27" s="86"/>
      <c r="N27" s="86">
        <v>649.00000000000023</v>
      </c>
    </row>
    <row r="28" spans="2:14" ht="19.5" customHeight="1" x14ac:dyDescent="0.25">
      <c r="B28" s="17" t="s">
        <v>63</v>
      </c>
      <c r="C28" s="51"/>
      <c r="D28" s="86">
        <f t="shared" si="0"/>
        <v>2115.0000000000014</v>
      </c>
      <c r="E28" s="86"/>
      <c r="F28" s="86">
        <v>1</v>
      </c>
      <c r="G28" s="86"/>
      <c r="H28" s="86">
        <v>2114.0000000000014</v>
      </c>
      <c r="J28" s="86">
        <v>363.00000000000011</v>
      </c>
      <c r="K28" s="86"/>
      <c r="L28" s="86">
        <v>0</v>
      </c>
      <c r="M28" s="86"/>
      <c r="N28" s="86">
        <v>363.00000000000011</v>
      </c>
    </row>
    <row r="29" spans="2:14" ht="19.5" customHeight="1" x14ac:dyDescent="0.25">
      <c r="B29" s="17" t="s">
        <v>64</v>
      </c>
      <c r="C29" s="51"/>
      <c r="D29" s="86">
        <f t="shared" si="0"/>
        <v>793.00000000000057</v>
      </c>
      <c r="E29" s="86"/>
      <c r="F29" s="86">
        <v>1.0000000000000002</v>
      </c>
      <c r="G29" s="86"/>
      <c r="H29" s="86">
        <v>792.00000000000057</v>
      </c>
      <c r="J29" s="86">
        <v>9</v>
      </c>
      <c r="K29" s="86"/>
      <c r="L29" s="86">
        <v>0</v>
      </c>
      <c r="M29" s="86"/>
      <c r="N29" s="86">
        <v>9</v>
      </c>
    </row>
    <row r="30" spans="2:14" ht="19.5" customHeight="1" x14ac:dyDescent="0.25">
      <c r="B30" s="17" t="s">
        <v>65</v>
      </c>
      <c r="C30" s="51"/>
      <c r="D30" s="86">
        <f t="shared" si="0"/>
        <v>3940.9999999999991</v>
      </c>
      <c r="E30" s="86"/>
      <c r="F30" s="86">
        <v>4</v>
      </c>
      <c r="G30" s="86"/>
      <c r="H30" s="86">
        <v>3936.9999999999991</v>
      </c>
      <c r="J30" s="86">
        <v>57</v>
      </c>
      <c r="K30" s="86"/>
      <c r="L30" s="86">
        <v>1</v>
      </c>
      <c r="M30" s="86"/>
      <c r="N30" s="86">
        <v>56</v>
      </c>
    </row>
    <row r="31" spans="2:14" ht="3.75" customHeight="1" x14ac:dyDescent="0.25">
      <c r="B31" s="22"/>
      <c r="C31" s="63"/>
      <c r="D31" s="32"/>
      <c r="E31" s="35">
        <v>0</v>
      </c>
      <c r="F31" s="32"/>
      <c r="G31" s="35"/>
      <c r="H31" s="32"/>
      <c r="I31" s="63"/>
      <c r="J31" s="32"/>
      <c r="K31" s="35"/>
      <c r="L31" s="32"/>
      <c r="M31" s="35"/>
      <c r="N31" s="32"/>
    </row>
    <row r="32" spans="2:14" x14ac:dyDescent="0.25">
      <c r="C32" s="9"/>
      <c r="E32" s="11">
        <v>0</v>
      </c>
      <c r="G32" s="11"/>
      <c r="I32" s="9"/>
      <c r="K32" s="11"/>
      <c r="M32" s="11"/>
    </row>
    <row r="33" spans="3:13" x14ac:dyDescent="0.25">
      <c r="C33" s="9"/>
      <c r="E33" s="9">
        <v>0</v>
      </c>
      <c r="G33" s="9"/>
      <c r="I33" s="9"/>
      <c r="K33" s="9"/>
      <c r="M33" s="9"/>
    </row>
    <row r="34" spans="3:13" x14ac:dyDescent="0.25">
      <c r="C34" s="9"/>
      <c r="E34" s="11"/>
      <c r="G34" s="11"/>
      <c r="I34" s="9"/>
      <c r="K34" s="11"/>
      <c r="M34" s="11"/>
    </row>
    <row r="35" spans="3:13" x14ac:dyDescent="0.25">
      <c r="C35" s="9"/>
      <c r="E35" s="9"/>
      <c r="G35" s="9"/>
      <c r="I35" s="9"/>
      <c r="K35" s="9"/>
      <c r="M35" s="9"/>
    </row>
    <row r="36" spans="3:13" x14ac:dyDescent="0.25">
      <c r="C36" s="12"/>
      <c r="E36" s="12"/>
      <c r="G36" s="12"/>
      <c r="I36" s="12"/>
      <c r="K36" s="12"/>
      <c r="M36" s="12"/>
    </row>
    <row r="37" spans="3:13" x14ac:dyDescent="0.25">
      <c r="C37" s="12"/>
      <c r="E37" s="12"/>
      <c r="G37" s="12"/>
      <c r="I37" s="12"/>
      <c r="K37" s="12"/>
      <c r="M37" s="12"/>
    </row>
    <row r="38" spans="3:13" x14ac:dyDescent="0.25">
      <c r="C38" s="12"/>
      <c r="E38" s="12"/>
      <c r="G38" s="12"/>
      <c r="I38" s="12"/>
      <c r="K38" s="12"/>
      <c r="M38" s="12"/>
    </row>
    <row r="39" spans="3:13" x14ac:dyDescent="0.25">
      <c r="C39" s="12"/>
      <c r="E39" s="13"/>
      <c r="G39" s="13"/>
      <c r="I39" s="12"/>
      <c r="K39" s="13"/>
      <c r="M39" s="13"/>
    </row>
    <row r="40" spans="3:13" x14ac:dyDescent="0.25">
      <c r="C40" s="12"/>
      <c r="E40" s="13"/>
      <c r="G40" s="13"/>
      <c r="I40" s="12"/>
      <c r="K40" s="13"/>
      <c r="M40" s="13"/>
    </row>
    <row r="41" spans="3:13" x14ac:dyDescent="0.25">
      <c r="C41" s="12"/>
      <c r="E41" s="13"/>
      <c r="G41" s="13"/>
      <c r="I41" s="12"/>
      <c r="K41" s="13"/>
      <c r="M41" s="13"/>
    </row>
    <row r="42" spans="3:13" x14ac:dyDescent="0.25">
      <c r="C42" s="12"/>
      <c r="E42" s="13"/>
      <c r="G42" s="13"/>
      <c r="I42" s="12"/>
      <c r="K42" s="13"/>
      <c r="M42" s="13"/>
    </row>
    <row r="43" spans="3:13" x14ac:dyDescent="0.25">
      <c r="C43" s="12"/>
      <c r="E43" s="12"/>
      <c r="G43" s="12"/>
      <c r="I43" s="12"/>
      <c r="K43" s="12"/>
      <c r="M43" s="12"/>
    </row>
    <row r="44" spans="3:13" x14ac:dyDescent="0.25">
      <c r="C44" s="12"/>
      <c r="E44" s="13"/>
      <c r="G44" s="13"/>
      <c r="I44" s="12"/>
      <c r="K44" s="13"/>
      <c r="M44" s="13"/>
    </row>
    <row r="45" spans="3:13" x14ac:dyDescent="0.25">
      <c r="C45" s="12"/>
      <c r="E45" s="13"/>
      <c r="G45" s="13"/>
      <c r="I45" s="12"/>
      <c r="K45" s="13"/>
      <c r="M45" s="13"/>
    </row>
    <row r="46" spans="3:13" x14ac:dyDescent="0.25">
      <c r="C46" s="12"/>
      <c r="E46" s="13"/>
      <c r="G46" s="13"/>
      <c r="I46" s="12"/>
      <c r="K46" s="13"/>
      <c r="M46" s="13"/>
    </row>
    <row r="48" spans="3:13" x14ac:dyDescent="0.2">
      <c r="C48" s="19"/>
      <c r="E48" s="2"/>
      <c r="G48" s="2"/>
      <c r="I48" s="19"/>
      <c r="K48" s="2"/>
      <c r="M48" s="2"/>
    </row>
    <row r="49" spans="3:13" x14ac:dyDescent="0.2">
      <c r="C49" s="20"/>
      <c r="E49" s="4"/>
      <c r="G49" s="4"/>
      <c r="I49" s="20"/>
      <c r="K49" s="4"/>
      <c r="M49" s="4"/>
    </row>
    <row r="50" spans="3:13" x14ac:dyDescent="0.2">
      <c r="C50" s="20"/>
      <c r="E50" s="4"/>
      <c r="G50" s="4"/>
      <c r="I50" s="20"/>
      <c r="K50" s="4"/>
      <c r="M50" s="4"/>
    </row>
  </sheetData>
  <mergeCells count="6">
    <mergeCell ref="B3:N3"/>
    <mergeCell ref="B5:N5"/>
    <mergeCell ref="B8:B10"/>
    <mergeCell ref="B6:N6"/>
    <mergeCell ref="D8:H8"/>
    <mergeCell ref="J8:N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J47"/>
  <sheetViews>
    <sheetView workbookViewId="0">
      <selection activeCell="F6" sqref="F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3.140625" style="28" customWidth="1"/>
    <col min="4" max="4" width="0.85546875" style="29" customWidth="1"/>
    <col min="5" max="5" width="15.5703125" style="28" customWidth="1"/>
    <col min="6" max="6" width="0.85546875" style="28" customWidth="1"/>
    <col min="7" max="7" width="17" style="28" customWidth="1"/>
    <col min="8" max="16384" width="9.140625" style="28"/>
  </cols>
  <sheetData>
    <row r="2" spans="2:10" ht="15" x14ac:dyDescent="0.25">
      <c r="C2" s="27"/>
      <c r="G2" s="27" t="s">
        <v>355</v>
      </c>
    </row>
    <row r="3" spans="2:10" ht="31.5" customHeight="1" x14ac:dyDescent="0.25">
      <c r="B3" s="178" t="s">
        <v>403</v>
      </c>
      <c r="C3" s="178"/>
      <c r="D3" s="178"/>
      <c r="E3" s="178"/>
      <c r="F3" s="178"/>
      <c r="G3" s="178"/>
    </row>
    <row r="4" spans="2:10" ht="3.75" customHeight="1" x14ac:dyDescent="0.25"/>
    <row r="5" spans="2:10" x14ac:dyDescent="0.25">
      <c r="B5" s="180">
        <v>2015</v>
      </c>
      <c r="C5" s="180"/>
      <c r="D5" s="180"/>
      <c r="E5" s="180"/>
      <c r="F5" s="180"/>
      <c r="G5" s="180"/>
      <c r="H5" s="128"/>
      <c r="I5" s="128"/>
      <c r="J5" s="128"/>
    </row>
    <row r="6" spans="2:10" ht="13.5" customHeight="1" x14ac:dyDescent="0.25">
      <c r="B6" s="179" t="s">
        <v>45</v>
      </c>
      <c r="C6" s="179"/>
      <c r="D6" s="179"/>
      <c r="E6" s="107"/>
      <c r="F6" s="107"/>
      <c r="G6" s="107"/>
    </row>
    <row r="7" spans="2:10" ht="3" customHeight="1" x14ac:dyDescent="0.25">
      <c r="E7" s="29"/>
      <c r="G7" s="29"/>
    </row>
    <row r="8" spans="2:10" s="31" customFormat="1" ht="27" customHeight="1" x14ac:dyDescent="0.2">
      <c r="B8" s="186" t="s">
        <v>43</v>
      </c>
      <c r="C8" s="186"/>
      <c r="D8" s="66"/>
      <c r="E8" s="38" t="s">
        <v>363</v>
      </c>
      <c r="F8" s="66"/>
      <c r="G8" s="38" t="s">
        <v>360</v>
      </c>
    </row>
    <row r="9" spans="2:10" ht="3.75" customHeight="1" x14ac:dyDescent="0.25">
      <c r="B9" s="32"/>
      <c r="C9" s="32"/>
      <c r="D9" s="42"/>
      <c r="E9" s="42"/>
      <c r="F9" s="32"/>
      <c r="G9" s="42"/>
    </row>
    <row r="10" spans="2:10" ht="15.75" customHeight="1" x14ac:dyDescent="0.25">
      <c r="C10" s="5" t="s">
        <v>401</v>
      </c>
      <c r="D10" s="43"/>
      <c r="E10" s="95">
        <v>35.82530038379695</v>
      </c>
      <c r="F10" s="99"/>
      <c r="G10" s="96">
        <v>2.7594422561468039E-2</v>
      </c>
    </row>
    <row r="11" spans="2:10" ht="16.5" customHeight="1" x14ac:dyDescent="0.25">
      <c r="B11" s="8" t="s">
        <v>21</v>
      </c>
      <c r="C11" s="9" t="s">
        <v>27</v>
      </c>
      <c r="D11" s="51">
        <v>9719</v>
      </c>
      <c r="E11" s="97">
        <v>27.790249415553181</v>
      </c>
      <c r="F11" s="100"/>
      <c r="G11" s="98">
        <v>9.2892198603520437E-2</v>
      </c>
    </row>
    <row r="12" spans="2:10" ht="16.5" customHeight="1" x14ac:dyDescent="0.25">
      <c r="B12" s="10" t="s">
        <v>0</v>
      </c>
      <c r="C12" s="11" t="s">
        <v>22</v>
      </c>
      <c r="D12" s="51">
        <v>839</v>
      </c>
      <c r="E12" s="97">
        <v>59.7361575622446</v>
      </c>
      <c r="F12" s="100"/>
      <c r="G12" s="98">
        <v>0.37160906726124154</v>
      </c>
    </row>
    <row r="13" spans="2:10" ht="16.5" customHeight="1" x14ac:dyDescent="0.25">
      <c r="B13" s="10" t="s">
        <v>1</v>
      </c>
      <c r="C13" s="11" t="s">
        <v>23</v>
      </c>
      <c r="D13" s="51">
        <v>33723</v>
      </c>
      <c r="E13" s="97">
        <v>55.520305944143978</v>
      </c>
      <c r="F13" s="100"/>
      <c r="G13" s="98">
        <v>2.7460972898910332E-2</v>
      </c>
    </row>
    <row r="14" spans="2:10" ht="16.5" customHeight="1" x14ac:dyDescent="0.25">
      <c r="B14" s="8" t="s">
        <v>2</v>
      </c>
      <c r="C14" s="9" t="s">
        <v>30</v>
      </c>
      <c r="D14" s="51">
        <v>395</v>
      </c>
      <c r="E14" s="97">
        <v>9.3288910042836797</v>
      </c>
      <c r="F14" s="100"/>
      <c r="G14" s="98">
        <v>9.519276534983348E-2</v>
      </c>
    </row>
    <row r="15" spans="2:10" ht="16.5" customHeight="1" x14ac:dyDescent="0.25">
      <c r="B15" s="10" t="s">
        <v>3</v>
      </c>
      <c r="C15" s="11" t="s">
        <v>28</v>
      </c>
      <c r="D15" s="51">
        <v>1166</v>
      </c>
      <c r="E15" s="97">
        <v>89.91865729323851</v>
      </c>
      <c r="F15" s="100"/>
      <c r="G15" s="98">
        <v>7.3613309286318943E-2</v>
      </c>
    </row>
    <row r="16" spans="2:10" ht="16.5" customHeight="1" x14ac:dyDescent="0.25">
      <c r="B16" s="8" t="s">
        <v>4</v>
      </c>
      <c r="C16" s="9" t="s">
        <v>24</v>
      </c>
      <c r="D16" s="51">
        <v>30990</v>
      </c>
      <c r="E16" s="97">
        <v>53.460113608298371</v>
      </c>
      <c r="F16" s="100"/>
      <c r="G16" s="98">
        <v>0.13830575450728622</v>
      </c>
    </row>
    <row r="17" spans="2:7" ht="16.5" customHeight="1" x14ac:dyDescent="0.25">
      <c r="B17" s="8" t="s">
        <v>5</v>
      </c>
      <c r="C17" s="12" t="s">
        <v>176</v>
      </c>
      <c r="D17" s="51">
        <v>86126</v>
      </c>
      <c r="E17" s="97">
        <v>27.939978641374228</v>
      </c>
      <c r="F17" s="100"/>
      <c r="G17" s="98">
        <v>1.2670371241877483E-2</v>
      </c>
    </row>
    <row r="18" spans="2:7" ht="16.5" customHeight="1" x14ac:dyDescent="0.25">
      <c r="B18" s="8" t="s">
        <v>6</v>
      </c>
      <c r="C18" s="12" t="s">
        <v>25</v>
      </c>
      <c r="D18" s="51">
        <v>11408</v>
      </c>
      <c r="E18" s="97">
        <v>53.354540196645516</v>
      </c>
      <c r="F18" s="100"/>
      <c r="G18" s="98">
        <v>5.5082761849679182E-2</v>
      </c>
    </row>
    <row r="19" spans="2:7" ht="16.5" customHeight="1" x14ac:dyDescent="0.25">
      <c r="B19" s="8" t="s">
        <v>7</v>
      </c>
      <c r="C19" s="12" t="s">
        <v>35</v>
      </c>
      <c r="D19" s="51">
        <v>30465</v>
      </c>
      <c r="E19" s="97">
        <v>21.591168393802853</v>
      </c>
      <c r="F19" s="100"/>
      <c r="G19" s="98">
        <v>3.9342508006200644E-3</v>
      </c>
    </row>
    <row r="20" spans="2:7" ht="16.5" customHeight="1" x14ac:dyDescent="0.25">
      <c r="B20" s="8" t="s">
        <v>8</v>
      </c>
      <c r="C20" s="13" t="s">
        <v>31</v>
      </c>
      <c r="D20" s="51">
        <v>4076</v>
      </c>
      <c r="E20" s="97">
        <v>8.1533627649842497</v>
      </c>
      <c r="F20" s="100"/>
      <c r="G20" s="98">
        <v>0</v>
      </c>
    </row>
    <row r="21" spans="2:7" ht="16.5" customHeight="1" x14ac:dyDescent="0.25">
      <c r="B21" s="8" t="s">
        <v>9</v>
      </c>
      <c r="C21" s="13" t="s">
        <v>32</v>
      </c>
      <c r="D21" s="51">
        <v>10099</v>
      </c>
      <c r="E21" s="97">
        <v>5.4774057014814046</v>
      </c>
      <c r="F21" s="100"/>
      <c r="G21" s="98">
        <v>0</v>
      </c>
    </row>
    <row r="22" spans="2:7" ht="16.5" customHeight="1" x14ac:dyDescent="0.25">
      <c r="B22" s="8" t="s">
        <v>10</v>
      </c>
      <c r="C22" s="13" t="s">
        <v>33</v>
      </c>
      <c r="D22" s="51">
        <v>5748</v>
      </c>
      <c r="E22" s="97">
        <v>10.230515916575163</v>
      </c>
      <c r="F22" s="100"/>
      <c r="G22" s="98">
        <v>0</v>
      </c>
    </row>
    <row r="23" spans="2:7" ht="16.5" customHeight="1" x14ac:dyDescent="0.25">
      <c r="B23" s="8" t="s">
        <v>11</v>
      </c>
      <c r="C23" s="13" t="s">
        <v>36</v>
      </c>
      <c r="D23" s="51">
        <v>18029</v>
      </c>
      <c r="E23" s="97">
        <v>8.7413310537853963</v>
      </c>
      <c r="F23" s="100"/>
      <c r="G23" s="98">
        <v>0</v>
      </c>
    </row>
    <row r="24" spans="2:7" ht="16.5" customHeight="1" x14ac:dyDescent="0.25">
      <c r="B24" s="8" t="s">
        <v>12</v>
      </c>
      <c r="C24" s="12" t="s">
        <v>34</v>
      </c>
      <c r="D24" s="51">
        <v>7821</v>
      </c>
      <c r="E24" s="97">
        <v>30.148779529576384</v>
      </c>
      <c r="F24" s="100"/>
      <c r="G24" s="98">
        <v>2.2775281986459943E-2</v>
      </c>
    </row>
    <row r="25" spans="2:7" ht="16.5" customHeight="1" x14ac:dyDescent="0.25">
      <c r="B25" s="14" t="s">
        <v>13</v>
      </c>
      <c r="C25" s="15" t="s">
        <v>37</v>
      </c>
      <c r="D25" s="51">
        <v>766</v>
      </c>
      <c r="E25" s="97">
        <v>33.183568677792053</v>
      </c>
      <c r="F25" s="100"/>
      <c r="G25" s="98">
        <v>0.12836970474967921</v>
      </c>
    </row>
    <row r="26" spans="2:7" ht="16.5" customHeight="1" x14ac:dyDescent="0.25">
      <c r="B26" s="8" t="s">
        <v>14</v>
      </c>
      <c r="C26" s="13" t="s">
        <v>26</v>
      </c>
      <c r="D26" s="51">
        <v>3903</v>
      </c>
      <c r="E26" s="97">
        <v>14.461780727266865</v>
      </c>
      <c r="F26" s="100"/>
      <c r="G26" s="98">
        <v>0</v>
      </c>
    </row>
    <row r="27" spans="2:7" ht="16.5" customHeight="1" x14ac:dyDescent="0.25">
      <c r="B27" s="8" t="s">
        <v>15</v>
      </c>
      <c r="C27" s="13" t="s">
        <v>38</v>
      </c>
      <c r="D27" s="51">
        <v>14825</v>
      </c>
      <c r="E27" s="97">
        <v>44.144999452952057</v>
      </c>
      <c r="F27" s="100"/>
      <c r="G27" s="98">
        <v>0</v>
      </c>
    </row>
    <row r="28" spans="2:7" ht="16.5" customHeight="1" x14ac:dyDescent="0.25">
      <c r="B28" s="8" t="s">
        <v>16</v>
      </c>
      <c r="C28" s="13" t="s">
        <v>39</v>
      </c>
      <c r="D28" s="51"/>
      <c r="E28" s="97">
        <v>31.320170344560701</v>
      </c>
      <c r="F28" s="100"/>
      <c r="G28" s="98">
        <v>0</v>
      </c>
    </row>
    <row r="29" spans="2:7" ht="16.5" customHeight="1" x14ac:dyDescent="0.25">
      <c r="B29" s="8" t="s">
        <v>17</v>
      </c>
      <c r="C29" s="13" t="s">
        <v>40</v>
      </c>
      <c r="D29" s="51"/>
      <c r="E29" s="97">
        <v>7.8144213758141703</v>
      </c>
      <c r="F29" s="100"/>
      <c r="G29" s="98">
        <v>0</v>
      </c>
    </row>
    <row r="30" spans="2:7" ht="16.5" customHeight="1" x14ac:dyDescent="0.25">
      <c r="B30" s="14" t="s">
        <v>18</v>
      </c>
      <c r="C30" s="15" t="s">
        <v>177</v>
      </c>
      <c r="D30" s="9"/>
      <c r="E30" s="97">
        <v>0</v>
      </c>
      <c r="F30" s="100"/>
      <c r="G30" s="98">
        <v>0</v>
      </c>
    </row>
    <row r="31" spans="2:7" ht="16.5" customHeight="1" x14ac:dyDescent="0.25">
      <c r="B31" s="14" t="s">
        <v>19</v>
      </c>
      <c r="C31" s="15" t="s">
        <v>175</v>
      </c>
      <c r="D31" s="9"/>
      <c r="E31" s="97">
        <v>0</v>
      </c>
      <c r="F31" s="100"/>
      <c r="G31" s="98">
        <v>0</v>
      </c>
    </row>
    <row r="32" spans="2:7" ht="3.75" customHeight="1" x14ac:dyDescent="0.25">
      <c r="B32" s="22"/>
      <c r="C32" s="23"/>
      <c r="D32" s="42"/>
      <c r="E32" s="35"/>
      <c r="F32" s="32"/>
      <c r="G32" s="35"/>
    </row>
    <row r="33" spans="3:6" ht="4.5" customHeight="1" x14ac:dyDescent="0.2">
      <c r="C33" s="1"/>
      <c r="D33" s="9"/>
      <c r="F33" s="9"/>
    </row>
    <row r="34" spans="3:6" x14ac:dyDescent="0.25">
      <c r="D34" s="12"/>
      <c r="F34" s="12"/>
    </row>
    <row r="35" spans="3:6" x14ac:dyDescent="0.25">
      <c r="D35" s="12"/>
      <c r="F35" s="12"/>
    </row>
    <row r="36" spans="3:6" x14ac:dyDescent="0.25">
      <c r="D36" s="12"/>
      <c r="F36" s="13"/>
    </row>
    <row r="37" spans="3:6" x14ac:dyDescent="0.25">
      <c r="D37" s="12"/>
      <c r="F37" s="13"/>
    </row>
    <row r="38" spans="3:6" x14ac:dyDescent="0.25">
      <c r="D38" s="12"/>
      <c r="F38" s="13"/>
    </row>
    <row r="39" spans="3:6" x14ac:dyDescent="0.25">
      <c r="D39" s="12"/>
      <c r="F39" s="13"/>
    </row>
    <row r="40" spans="3:6" x14ac:dyDescent="0.25">
      <c r="D40" s="12"/>
      <c r="F40" s="12"/>
    </row>
    <row r="41" spans="3:6" x14ac:dyDescent="0.25">
      <c r="D41" s="12"/>
      <c r="F41" s="13"/>
    </row>
    <row r="42" spans="3:6" x14ac:dyDescent="0.25">
      <c r="D42" s="12"/>
      <c r="F42" s="13"/>
    </row>
    <row r="43" spans="3:6" x14ac:dyDescent="0.25">
      <c r="D43" s="12"/>
      <c r="F43" s="13"/>
    </row>
    <row r="45" spans="3:6" x14ac:dyDescent="0.2">
      <c r="D45" s="19"/>
      <c r="F45" s="2"/>
    </row>
    <row r="46" spans="3:6" x14ac:dyDescent="0.2">
      <c r="D46" s="20"/>
      <c r="F46" s="4"/>
    </row>
    <row r="47" spans="3:6" x14ac:dyDescent="0.2">
      <c r="D47" s="20"/>
      <c r="F47" s="4"/>
    </row>
  </sheetData>
  <mergeCells count="4">
    <mergeCell ref="B3:G3"/>
    <mergeCell ref="B6:D6"/>
    <mergeCell ref="B5:G5"/>
    <mergeCell ref="B8:C8"/>
  </mergeCells>
  <pageMargins left="0.70866141732283472" right="0.41" top="0.56999999999999995" bottom="0.74803149606299213" header="0.31496062992125984" footer="0.31496062992125984"/>
  <pageSetup paperSize="9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W47"/>
  <sheetViews>
    <sheetView workbookViewId="0">
      <selection activeCell="F6" sqref="F6"/>
    </sheetView>
  </sheetViews>
  <sheetFormatPr defaultRowHeight="14.25" x14ac:dyDescent="0.25"/>
  <cols>
    <col min="1" max="1" width="9.140625" style="28"/>
    <col min="2" max="2" width="29.28515625" style="28" customWidth="1"/>
    <col min="3" max="3" width="0.85546875" style="29" customWidth="1"/>
    <col min="4" max="4" width="16.42578125" style="28" customWidth="1"/>
    <col min="5" max="5" width="0.85546875" style="28" customWidth="1"/>
    <col min="6" max="6" width="17.42578125" style="28" customWidth="1"/>
    <col min="7" max="16384" width="9.140625" style="28"/>
  </cols>
  <sheetData>
    <row r="2" spans="2:23" ht="15" x14ac:dyDescent="0.25">
      <c r="B2" s="27"/>
      <c r="F2" s="27" t="s">
        <v>354</v>
      </c>
      <c r="W2" s="28" t="s">
        <v>380</v>
      </c>
    </row>
    <row r="3" spans="2:23" ht="42.75" customHeight="1" x14ac:dyDescent="0.25">
      <c r="B3" s="178" t="s">
        <v>404</v>
      </c>
      <c r="C3" s="178"/>
      <c r="D3" s="178"/>
      <c r="E3" s="178"/>
      <c r="F3" s="178"/>
    </row>
    <row r="4" spans="2:23" ht="3.75" customHeight="1" x14ac:dyDescent="0.25"/>
    <row r="5" spans="2:23" x14ac:dyDescent="0.25">
      <c r="B5" s="180">
        <v>2015</v>
      </c>
      <c r="C5" s="180"/>
      <c r="D5" s="180"/>
      <c r="E5" s="180"/>
      <c r="F5" s="180"/>
      <c r="G5" s="128"/>
      <c r="H5" s="128"/>
      <c r="I5" s="128"/>
      <c r="J5" s="128"/>
      <c r="K5" s="128"/>
      <c r="L5" s="128"/>
    </row>
    <row r="6" spans="2:23" x14ac:dyDescent="0.25">
      <c r="B6" s="57" t="s">
        <v>45</v>
      </c>
      <c r="C6" s="107"/>
      <c r="D6" s="107"/>
      <c r="E6" s="107"/>
      <c r="F6" s="107"/>
    </row>
    <row r="7" spans="2:23" ht="3.75" customHeight="1" x14ac:dyDescent="0.25"/>
    <row r="8" spans="2:23" s="31" customFormat="1" ht="32.25" customHeight="1" x14ac:dyDescent="0.2">
      <c r="B8" s="129" t="s">
        <v>47</v>
      </c>
      <c r="C8" s="66"/>
      <c r="D8" s="38" t="s">
        <v>363</v>
      </c>
      <c r="E8" s="66"/>
      <c r="F8" s="38" t="s">
        <v>360</v>
      </c>
    </row>
    <row r="9" spans="2:23" ht="3.75" customHeight="1" x14ac:dyDescent="0.25">
      <c r="B9" s="32"/>
      <c r="C9" s="42"/>
      <c r="D9" s="42"/>
      <c r="E9" s="32"/>
      <c r="F9" s="42"/>
    </row>
    <row r="10" spans="2:23" ht="18" customHeight="1" x14ac:dyDescent="0.25">
      <c r="B10" s="5" t="s">
        <v>400</v>
      </c>
      <c r="C10" s="43"/>
      <c r="D10" s="95">
        <v>35.82530038379695</v>
      </c>
      <c r="E10" s="99"/>
      <c r="F10" s="96">
        <v>2.7594422561468039E-2</v>
      </c>
    </row>
    <row r="11" spans="2:23" ht="18" customHeight="1" x14ac:dyDescent="0.25">
      <c r="B11" s="17" t="s">
        <v>48</v>
      </c>
      <c r="C11" s="51">
        <v>9719</v>
      </c>
      <c r="D11" s="97">
        <v>60.535877925239809</v>
      </c>
      <c r="E11" s="83"/>
      <c r="F11" s="98">
        <v>4.5591111556890968E-2</v>
      </c>
    </row>
    <row r="12" spans="2:23" ht="18" customHeight="1" x14ac:dyDescent="0.25">
      <c r="B12" s="17" t="s">
        <v>49</v>
      </c>
      <c r="C12" s="51">
        <v>839</v>
      </c>
      <c r="D12" s="97">
        <v>16.702762037558948</v>
      </c>
      <c r="E12" s="83"/>
      <c r="F12" s="98">
        <v>5.9334856261310631E-2</v>
      </c>
    </row>
    <row r="13" spans="2:23" ht="18" customHeight="1" x14ac:dyDescent="0.25">
      <c r="B13" s="17" t="s">
        <v>51</v>
      </c>
      <c r="C13" s="51">
        <v>33723</v>
      </c>
      <c r="D13" s="97">
        <v>35.334394631883725</v>
      </c>
      <c r="E13" s="83"/>
      <c r="F13" s="98">
        <v>3.0811893390849134E-2</v>
      </c>
    </row>
    <row r="14" spans="2:23" ht="18" customHeight="1" x14ac:dyDescent="0.25">
      <c r="B14" s="17" t="s">
        <v>50</v>
      </c>
      <c r="C14" s="51">
        <v>395</v>
      </c>
      <c r="D14" s="97">
        <v>19.943019943019923</v>
      </c>
      <c r="E14" s="83"/>
      <c r="F14" s="98">
        <v>5.0875050875050835E-2</v>
      </c>
    </row>
    <row r="15" spans="2:23" ht="18" customHeight="1" x14ac:dyDescent="0.25">
      <c r="B15" s="17" t="s">
        <v>52</v>
      </c>
      <c r="C15" s="51">
        <v>1166</v>
      </c>
      <c r="D15" s="97">
        <v>21.674730917349653</v>
      </c>
      <c r="E15" s="83"/>
      <c r="F15" s="98">
        <v>0</v>
      </c>
    </row>
    <row r="16" spans="2:23" ht="18" customHeight="1" x14ac:dyDescent="0.25">
      <c r="B16" s="17" t="s">
        <v>53</v>
      </c>
      <c r="C16" s="51">
        <v>30990</v>
      </c>
      <c r="D16" s="97">
        <v>37.115490882298566</v>
      </c>
      <c r="E16" s="83"/>
      <c r="F16" s="98">
        <v>2.7629397679130464E-2</v>
      </c>
    </row>
    <row r="17" spans="2:6" ht="18" customHeight="1" x14ac:dyDescent="0.25">
      <c r="B17" s="17" t="s">
        <v>54</v>
      </c>
      <c r="C17" s="51">
        <v>86126</v>
      </c>
      <c r="D17" s="97">
        <v>20.361294599521763</v>
      </c>
      <c r="E17" s="83"/>
      <c r="F17" s="98">
        <v>2.3675923952932276E-2</v>
      </c>
    </row>
    <row r="18" spans="2:6" ht="18" customHeight="1" x14ac:dyDescent="0.25">
      <c r="B18" s="17" t="s">
        <v>55</v>
      </c>
      <c r="C18" s="51">
        <v>11408</v>
      </c>
      <c r="D18" s="97">
        <v>25.664704297972143</v>
      </c>
      <c r="E18" s="83"/>
      <c r="F18" s="98">
        <v>3.8477817538189164E-2</v>
      </c>
    </row>
    <row r="19" spans="2:6" ht="18" customHeight="1" x14ac:dyDescent="0.25">
      <c r="B19" s="17" t="s">
        <v>56</v>
      </c>
      <c r="C19" s="51">
        <v>30465</v>
      </c>
      <c r="D19" s="97">
        <v>21.360132555291376</v>
      </c>
      <c r="E19" s="83"/>
      <c r="F19" s="98">
        <v>0.14408183848425887</v>
      </c>
    </row>
    <row r="20" spans="2:6" ht="18" customHeight="1" x14ac:dyDescent="0.25">
      <c r="B20" s="17" t="s">
        <v>57</v>
      </c>
      <c r="C20" s="51">
        <v>4076</v>
      </c>
      <c r="D20" s="97">
        <v>54.583378065426281</v>
      </c>
      <c r="E20" s="83"/>
      <c r="F20" s="98">
        <v>3.8341794089229032E-2</v>
      </c>
    </row>
    <row r="21" spans="2:6" ht="18" customHeight="1" x14ac:dyDescent="0.25">
      <c r="B21" s="17" t="s">
        <v>58</v>
      </c>
      <c r="C21" s="51">
        <v>10099</v>
      </c>
      <c r="D21" s="97">
        <v>28.94797803670161</v>
      </c>
      <c r="E21" s="83"/>
      <c r="F21" s="98">
        <v>1.2521834949693561E-2</v>
      </c>
    </row>
    <row r="22" spans="2:6" ht="18" customHeight="1" x14ac:dyDescent="0.25">
      <c r="B22" s="17" t="s">
        <v>59</v>
      </c>
      <c r="C22" s="51">
        <v>5748</v>
      </c>
      <c r="D22" s="97">
        <v>18.308217107819853</v>
      </c>
      <c r="E22" s="83"/>
      <c r="F22" s="98">
        <v>8.6359514659527653E-2</v>
      </c>
    </row>
    <row r="23" spans="2:6" ht="18" customHeight="1" x14ac:dyDescent="0.25">
      <c r="B23" s="17" t="s">
        <v>60</v>
      </c>
      <c r="C23" s="51">
        <v>18029</v>
      </c>
      <c r="D23" s="97">
        <v>46.255619953002189</v>
      </c>
      <c r="E23" s="83"/>
      <c r="F23" s="98">
        <v>2.6682269441369186E-2</v>
      </c>
    </row>
    <row r="24" spans="2:6" ht="18" customHeight="1" x14ac:dyDescent="0.25">
      <c r="B24" s="17" t="s">
        <v>61</v>
      </c>
      <c r="C24" s="51">
        <v>7821</v>
      </c>
      <c r="D24" s="97">
        <v>39.395105965036997</v>
      </c>
      <c r="E24" s="83"/>
      <c r="F24" s="98">
        <v>5.9225917261393667E-2</v>
      </c>
    </row>
    <row r="25" spans="2:6" ht="18" customHeight="1" x14ac:dyDescent="0.25">
      <c r="B25" s="17" t="s">
        <v>62</v>
      </c>
      <c r="C25" s="51">
        <v>766</v>
      </c>
      <c r="D25" s="97">
        <v>29.618167123341813</v>
      </c>
      <c r="E25" s="83"/>
      <c r="F25" s="98">
        <v>1.4784442823631533E-2</v>
      </c>
    </row>
    <row r="26" spans="2:6" ht="18" customHeight="1" x14ac:dyDescent="0.25">
      <c r="B26" s="17" t="s">
        <v>63</v>
      </c>
      <c r="C26" s="51">
        <v>3903</v>
      </c>
      <c r="D26" s="97">
        <v>42.710882829466833</v>
      </c>
      <c r="E26" s="83"/>
      <c r="F26" s="98">
        <v>1.7236030197524944E-2</v>
      </c>
    </row>
    <row r="27" spans="2:6" ht="18" customHeight="1" x14ac:dyDescent="0.25">
      <c r="B27" s="17" t="s">
        <v>64</v>
      </c>
      <c r="C27" s="51">
        <v>14825</v>
      </c>
      <c r="D27" s="97">
        <v>26.432008437149857</v>
      </c>
      <c r="E27" s="83"/>
      <c r="F27" s="98">
        <v>3.295761650517437E-2</v>
      </c>
    </row>
    <row r="28" spans="2:6" ht="18" customHeight="1" x14ac:dyDescent="0.25">
      <c r="B28" s="17" t="s">
        <v>65</v>
      </c>
      <c r="C28" s="51">
        <v>2557</v>
      </c>
      <c r="D28" s="97">
        <v>51.379589528741747</v>
      </c>
      <c r="E28" s="83"/>
      <c r="F28" s="98">
        <v>6.4256615218536484E-2</v>
      </c>
    </row>
    <row r="29" spans="2:6" ht="3.75" customHeight="1" x14ac:dyDescent="0.25">
      <c r="B29" s="22"/>
      <c r="C29" s="63"/>
      <c r="D29" s="32"/>
      <c r="E29" s="35"/>
      <c r="F29" s="32"/>
    </row>
    <row r="30" spans="2:6" ht="3" customHeight="1" x14ac:dyDescent="0.25">
      <c r="C30" s="9"/>
      <c r="E30" s="11"/>
    </row>
    <row r="31" spans="2:6" x14ac:dyDescent="0.25">
      <c r="C31" s="9"/>
      <c r="E31" s="11"/>
    </row>
    <row r="32" spans="2:6" x14ac:dyDescent="0.25">
      <c r="C32" s="9"/>
      <c r="E32" s="9"/>
    </row>
    <row r="33" spans="3:5" x14ac:dyDescent="0.25">
      <c r="C33" s="12"/>
      <c r="E33" s="12"/>
    </row>
    <row r="34" spans="3:5" x14ac:dyDescent="0.25">
      <c r="C34" s="12"/>
      <c r="E34" s="12"/>
    </row>
    <row r="35" spans="3:5" x14ac:dyDescent="0.25">
      <c r="C35" s="12"/>
      <c r="E35" s="12"/>
    </row>
    <row r="36" spans="3:5" x14ac:dyDescent="0.25">
      <c r="C36" s="12"/>
      <c r="E36" s="13"/>
    </row>
    <row r="37" spans="3:5" x14ac:dyDescent="0.25">
      <c r="C37" s="12"/>
      <c r="E37" s="13"/>
    </row>
    <row r="38" spans="3:5" x14ac:dyDescent="0.25">
      <c r="C38" s="12"/>
      <c r="E38" s="13"/>
    </row>
    <row r="39" spans="3:5" x14ac:dyDescent="0.25">
      <c r="C39" s="12"/>
      <c r="E39" s="13"/>
    </row>
    <row r="40" spans="3:5" x14ac:dyDescent="0.25">
      <c r="C40" s="12"/>
      <c r="E40" s="12"/>
    </row>
    <row r="41" spans="3:5" x14ac:dyDescent="0.25">
      <c r="C41" s="12"/>
      <c r="E41" s="13"/>
    </row>
    <row r="42" spans="3:5" x14ac:dyDescent="0.25">
      <c r="C42" s="12"/>
      <c r="E42" s="13"/>
    </row>
    <row r="43" spans="3:5" x14ac:dyDescent="0.25">
      <c r="C43" s="12"/>
      <c r="E43" s="13"/>
    </row>
    <row r="45" spans="3:5" x14ac:dyDescent="0.2">
      <c r="C45" s="19"/>
      <c r="E45" s="2"/>
    </row>
    <row r="46" spans="3:5" x14ac:dyDescent="0.2">
      <c r="C46" s="20"/>
      <c r="E46" s="4"/>
    </row>
    <row r="47" spans="3:5" x14ac:dyDescent="0.2">
      <c r="C47" s="20"/>
      <c r="E47" s="4"/>
    </row>
  </sheetData>
  <mergeCells count="2">
    <mergeCell ref="B5:F5"/>
    <mergeCell ref="B3:F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K46"/>
  <sheetViews>
    <sheetView workbookViewId="0">
      <selection activeCell="G6" sqref="G6"/>
    </sheetView>
  </sheetViews>
  <sheetFormatPr defaultRowHeight="14.25" x14ac:dyDescent="0.25"/>
  <cols>
    <col min="1" max="1" width="8" style="28" customWidth="1"/>
    <col min="2" max="2" width="3.5703125" style="28" customWidth="1"/>
    <col min="3" max="3" width="55.28515625" style="28" customWidth="1"/>
    <col min="4" max="4" width="0.85546875" style="29" customWidth="1"/>
    <col min="5" max="5" width="14.85546875" style="28" customWidth="1"/>
    <col min="6" max="6" width="0.85546875" style="28" customWidth="1"/>
    <col min="7" max="7" width="13" style="28" customWidth="1"/>
    <col min="8" max="16384" width="9.140625" style="28"/>
  </cols>
  <sheetData>
    <row r="2" spans="2:11" ht="15" x14ac:dyDescent="0.25">
      <c r="C2" s="27"/>
      <c r="G2" s="27" t="s">
        <v>393</v>
      </c>
    </row>
    <row r="3" spans="2:11" ht="39" customHeight="1" x14ac:dyDescent="0.25">
      <c r="B3" s="178" t="s">
        <v>405</v>
      </c>
      <c r="C3" s="178"/>
      <c r="D3" s="178"/>
      <c r="E3" s="178"/>
      <c r="F3" s="178"/>
      <c r="G3" s="178"/>
    </row>
    <row r="4" spans="2:11" ht="6" customHeight="1" x14ac:dyDescent="0.25">
      <c r="B4" s="105"/>
      <c r="C4" s="105"/>
      <c r="D4" s="105"/>
      <c r="E4" s="117"/>
      <c r="F4" s="117"/>
      <c r="G4" s="117"/>
    </row>
    <row r="5" spans="2:11" x14ac:dyDescent="0.25">
      <c r="B5" s="180">
        <v>2015</v>
      </c>
      <c r="C5" s="180"/>
      <c r="D5" s="180"/>
      <c r="E5" s="180"/>
      <c r="F5" s="180"/>
      <c r="G5" s="180"/>
      <c r="H5" s="128"/>
      <c r="I5" s="128"/>
      <c r="J5" s="128"/>
      <c r="K5" s="128"/>
    </row>
    <row r="6" spans="2:11" ht="13.5" customHeight="1" x14ac:dyDescent="0.25">
      <c r="B6" s="179" t="s">
        <v>45</v>
      </c>
      <c r="C6" s="179"/>
      <c r="D6" s="107"/>
      <c r="E6" s="107"/>
      <c r="F6" s="107"/>
      <c r="G6" s="107"/>
    </row>
    <row r="7" spans="2:11" ht="3.75" customHeight="1" x14ac:dyDescent="0.25"/>
    <row r="8" spans="2:11" s="31" customFormat="1" ht="33.75" customHeight="1" x14ac:dyDescent="0.2">
      <c r="B8" s="186" t="s">
        <v>43</v>
      </c>
      <c r="C8" s="186"/>
      <c r="D8" s="66"/>
      <c r="E8" s="38" t="s">
        <v>428</v>
      </c>
      <c r="F8" s="66"/>
      <c r="G8" s="38" t="s">
        <v>429</v>
      </c>
    </row>
    <row r="9" spans="2:11" ht="3.75" customHeight="1" x14ac:dyDescent="0.25">
      <c r="B9" s="32"/>
      <c r="C9" s="32"/>
      <c r="D9" s="42"/>
      <c r="E9" s="42"/>
      <c r="F9" s="32"/>
      <c r="G9" s="42"/>
    </row>
    <row r="10" spans="2:11" ht="15.75" customHeight="1" x14ac:dyDescent="0.25">
      <c r="C10" s="5" t="s">
        <v>400</v>
      </c>
      <c r="D10" s="43"/>
      <c r="E10" s="95">
        <v>22.326914680384732</v>
      </c>
      <c r="F10" s="101"/>
      <c r="G10" s="103">
        <v>460.65648737482223</v>
      </c>
    </row>
    <row r="11" spans="2:11" ht="17.25" customHeight="1" x14ac:dyDescent="0.25">
      <c r="B11" s="8" t="s">
        <v>21</v>
      </c>
      <c r="C11" s="9" t="s">
        <v>27</v>
      </c>
      <c r="D11" s="51">
        <v>9719</v>
      </c>
      <c r="E11" s="97">
        <v>18.508230462403368</v>
      </c>
      <c r="F11" s="102"/>
      <c r="G11" s="104">
        <v>528.77015709121179</v>
      </c>
    </row>
    <row r="12" spans="2:11" ht="17.25" customHeight="1" x14ac:dyDescent="0.25">
      <c r="B12" s="10" t="s">
        <v>0</v>
      </c>
      <c r="C12" s="11" t="s">
        <v>22</v>
      </c>
      <c r="D12" s="51">
        <v>839</v>
      </c>
      <c r="E12" s="97">
        <v>40.855218601722697</v>
      </c>
      <c r="F12" s="102"/>
      <c r="G12" s="104">
        <v>1255.717254012814</v>
      </c>
    </row>
    <row r="13" spans="2:11" ht="17.25" customHeight="1" x14ac:dyDescent="0.25">
      <c r="B13" s="10" t="s">
        <v>1</v>
      </c>
      <c r="C13" s="11" t="s">
        <v>23</v>
      </c>
      <c r="D13" s="51">
        <v>33723</v>
      </c>
      <c r="E13" s="97">
        <v>33.343209254445931</v>
      </c>
      <c r="F13" s="102"/>
      <c r="G13" s="104">
        <v>590.86634131733524</v>
      </c>
    </row>
    <row r="14" spans="2:11" ht="17.25" customHeight="1" x14ac:dyDescent="0.25">
      <c r="B14" s="8" t="s">
        <v>2</v>
      </c>
      <c r="C14" s="9" t="s">
        <v>30</v>
      </c>
      <c r="D14" s="51">
        <v>395</v>
      </c>
      <c r="E14" s="97">
        <v>7.4921473481500369</v>
      </c>
      <c r="F14" s="102"/>
      <c r="G14" s="104">
        <v>234.72456927204178</v>
      </c>
    </row>
    <row r="15" spans="2:11" ht="17.25" customHeight="1" x14ac:dyDescent="0.25">
      <c r="B15" s="10" t="s">
        <v>3</v>
      </c>
      <c r="C15" s="11" t="s">
        <v>28</v>
      </c>
      <c r="D15" s="51">
        <v>1166</v>
      </c>
      <c r="E15" s="97">
        <v>55.070779927644885</v>
      </c>
      <c r="F15" s="102"/>
      <c r="G15" s="104">
        <v>1160.817505205534</v>
      </c>
    </row>
    <row r="16" spans="2:11" ht="17.25" customHeight="1" x14ac:dyDescent="0.25">
      <c r="B16" s="8" t="s">
        <v>4</v>
      </c>
      <c r="C16" s="9" t="s">
        <v>24</v>
      </c>
      <c r="D16" s="51">
        <v>30990</v>
      </c>
      <c r="E16" s="97">
        <v>32.90316725437787</v>
      </c>
      <c r="F16" s="102"/>
      <c r="G16" s="104">
        <v>907.72284858088949</v>
      </c>
    </row>
    <row r="17" spans="2:7" ht="17.25" customHeight="1" x14ac:dyDescent="0.25">
      <c r="B17" s="8" t="s">
        <v>5</v>
      </c>
      <c r="C17" s="12" t="s">
        <v>176</v>
      </c>
      <c r="D17" s="51">
        <v>86126</v>
      </c>
      <c r="E17" s="97">
        <v>16.922660223374109</v>
      </c>
      <c r="F17" s="102"/>
      <c r="G17" s="104">
        <v>320.33365892144639</v>
      </c>
    </row>
    <row r="18" spans="2:7" ht="17.25" customHeight="1" x14ac:dyDescent="0.25">
      <c r="B18" s="8" t="s">
        <v>6</v>
      </c>
      <c r="C18" s="12" t="s">
        <v>25</v>
      </c>
      <c r="D18" s="51">
        <v>11408</v>
      </c>
      <c r="E18" s="97">
        <v>31.318643990458128</v>
      </c>
      <c r="F18" s="102"/>
      <c r="G18" s="104">
        <v>829.59326312214375</v>
      </c>
    </row>
    <row r="19" spans="2:7" ht="17.25" customHeight="1" x14ac:dyDescent="0.25">
      <c r="B19" s="8" t="s">
        <v>7</v>
      </c>
      <c r="C19" s="12" t="s">
        <v>35</v>
      </c>
      <c r="D19" s="51">
        <v>30465</v>
      </c>
      <c r="E19" s="97">
        <v>15.060086216877272</v>
      </c>
      <c r="F19" s="102"/>
      <c r="G19" s="104">
        <v>313.32003569045162</v>
      </c>
    </row>
    <row r="20" spans="2:7" ht="17.25" customHeight="1" x14ac:dyDescent="0.25">
      <c r="B20" s="8" t="s">
        <v>8</v>
      </c>
      <c r="C20" s="13" t="s">
        <v>31</v>
      </c>
      <c r="D20" s="51">
        <v>4076</v>
      </c>
      <c r="E20" s="97">
        <v>4.7533787348229906</v>
      </c>
      <c r="F20" s="102"/>
      <c r="G20" s="104">
        <v>84.390268054178549</v>
      </c>
    </row>
    <row r="21" spans="2:7" ht="17.25" customHeight="1" x14ac:dyDescent="0.25">
      <c r="B21" s="8" t="s">
        <v>9</v>
      </c>
      <c r="C21" s="13" t="s">
        <v>32</v>
      </c>
      <c r="D21" s="51">
        <v>10099</v>
      </c>
      <c r="E21" s="97">
        <v>3.3538102165393338</v>
      </c>
      <c r="F21" s="102"/>
      <c r="G21" s="104">
        <v>62.78518617844766</v>
      </c>
    </row>
    <row r="22" spans="2:7" ht="17.25" customHeight="1" x14ac:dyDescent="0.25">
      <c r="B22" s="8" t="s">
        <v>10</v>
      </c>
      <c r="C22" s="13" t="s">
        <v>33</v>
      </c>
      <c r="D22" s="51">
        <v>5748</v>
      </c>
      <c r="E22" s="97">
        <v>6.8575745075470369</v>
      </c>
      <c r="F22" s="102"/>
      <c r="G22" s="104">
        <v>189.80897403920918</v>
      </c>
    </row>
    <row r="23" spans="2:7" ht="17.25" customHeight="1" x14ac:dyDescent="0.25">
      <c r="B23" s="8" t="s">
        <v>11</v>
      </c>
      <c r="C23" s="13" t="s">
        <v>36</v>
      </c>
      <c r="D23" s="51">
        <v>18029</v>
      </c>
      <c r="E23" s="97">
        <v>5.7528674084075773</v>
      </c>
      <c r="F23" s="102"/>
      <c r="G23" s="104">
        <v>108.71656103304007</v>
      </c>
    </row>
    <row r="24" spans="2:7" ht="17.25" customHeight="1" x14ac:dyDescent="0.25">
      <c r="B24" s="8" t="s">
        <v>12</v>
      </c>
      <c r="C24" s="12" t="s">
        <v>34</v>
      </c>
      <c r="D24" s="51">
        <v>7821</v>
      </c>
      <c r="E24" s="97">
        <v>19.006993308944264</v>
      </c>
      <c r="F24" s="102"/>
      <c r="G24" s="104">
        <v>450.42003322163657</v>
      </c>
    </row>
    <row r="25" spans="2:7" ht="17.25" customHeight="1" x14ac:dyDescent="0.25">
      <c r="B25" s="14" t="s">
        <v>13</v>
      </c>
      <c r="C25" s="15" t="s">
        <v>37</v>
      </c>
      <c r="D25" s="51">
        <v>766</v>
      </c>
      <c r="E25" s="97">
        <v>19.177286135959942</v>
      </c>
      <c r="F25" s="102"/>
      <c r="G25" s="104">
        <v>589.78632057429695</v>
      </c>
    </row>
    <row r="26" spans="2:7" ht="17.25" customHeight="1" x14ac:dyDescent="0.25">
      <c r="B26" s="8" t="s">
        <v>14</v>
      </c>
      <c r="C26" s="13" t="s">
        <v>26</v>
      </c>
      <c r="D26" s="51">
        <v>3903</v>
      </c>
      <c r="E26" s="97">
        <v>9.3967392379520565</v>
      </c>
      <c r="F26" s="102"/>
      <c r="G26" s="104">
        <v>205.20564345101809</v>
      </c>
    </row>
    <row r="27" spans="2:7" ht="17.25" customHeight="1" x14ac:dyDescent="0.25">
      <c r="B27" s="8" t="s">
        <v>15</v>
      </c>
      <c r="C27" s="13" t="s">
        <v>38</v>
      </c>
      <c r="D27" s="51">
        <v>14825</v>
      </c>
      <c r="E27" s="97">
        <v>25.06138912120899</v>
      </c>
      <c r="F27" s="102"/>
      <c r="G27" s="104">
        <v>440.58145568865893</v>
      </c>
    </row>
    <row r="28" spans="2:7" ht="17.25" customHeight="1" x14ac:dyDescent="0.25">
      <c r="B28" s="8" t="s">
        <v>16</v>
      </c>
      <c r="C28" s="13" t="s">
        <v>39</v>
      </c>
      <c r="D28" s="51"/>
      <c r="E28" s="97">
        <v>22.000764423046899</v>
      </c>
      <c r="F28" s="102"/>
      <c r="G28" s="104">
        <v>493.87161391810821</v>
      </c>
    </row>
    <row r="29" spans="2:7" ht="17.25" customHeight="1" x14ac:dyDescent="0.25">
      <c r="B29" s="8" t="s">
        <v>17</v>
      </c>
      <c r="C29" s="13" t="s">
        <v>40</v>
      </c>
      <c r="D29" s="51"/>
      <c r="E29" s="97">
        <v>8.5230819508229612</v>
      </c>
      <c r="F29" s="102"/>
      <c r="G29" s="104">
        <v>211.99794612014762</v>
      </c>
    </row>
    <row r="30" spans="2:7" ht="17.25" customHeight="1" x14ac:dyDescent="0.25">
      <c r="B30" s="14" t="s">
        <v>18</v>
      </c>
      <c r="C30" s="15" t="s">
        <v>177</v>
      </c>
      <c r="D30" s="9"/>
      <c r="E30" s="97">
        <v>0</v>
      </c>
      <c r="F30" s="100"/>
      <c r="G30" s="97">
        <v>0</v>
      </c>
    </row>
    <row r="31" spans="2:7" ht="17.25" customHeight="1" x14ac:dyDescent="0.25">
      <c r="B31" s="14" t="s">
        <v>19</v>
      </c>
      <c r="C31" s="15" t="s">
        <v>175</v>
      </c>
      <c r="D31" s="9"/>
      <c r="E31" s="97">
        <v>0</v>
      </c>
      <c r="F31" s="102"/>
      <c r="G31" s="97">
        <v>0</v>
      </c>
    </row>
    <row r="32" spans="2:7" ht="3.75" customHeight="1" x14ac:dyDescent="0.25">
      <c r="B32" s="22"/>
      <c r="C32" s="23"/>
      <c r="D32" s="42"/>
      <c r="E32" s="35"/>
      <c r="F32" s="32"/>
      <c r="G32" s="35"/>
    </row>
    <row r="33" spans="2:6" ht="5.25" customHeight="1" x14ac:dyDescent="0.2">
      <c r="C33" s="1"/>
      <c r="D33" s="9"/>
      <c r="F33" s="9"/>
    </row>
    <row r="34" spans="2:6" x14ac:dyDescent="0.25">
      <c r="B34" s="77" t="s">
        <v>399</v>
      </c>
      <c r="D34" s="12"/>
      <c r="F34" s="12"/>
    </row>
    <row r="35" spans="2:6" x14ac:dyDescent="0.25">
      <c r="B35" s="77" t="s">
        <v>430</v>
      </c>
      <c r="D35" s="12"/>
      <c r="F35" s="12"/>
    </row>
    <row r="36" spans="2:6" x14ac:dyDescent="0.25">
      <c r="D36" s="12"/>
      <c r="F36" s="13"/>
    </row>
    <row r="37" spans="2:6" x14ac:dyDescent="0.25">
      <c r="D37" s="12"/>
      <c r="F37" s="13"/>
    </row>
    <row r="38" spans="2:6" x14ac:dyDescent="0.25">
      <c r="D38" s="12"/>
      <c r="F38" s="13"/>
    </row>
    <row r="39" spans="2:6" x14ac:dyDescent="0.25">
      <c r="D39" s="12"/>
      <c r="F39" s="12"/>
    </row>
    <row r="40" spans="2:6" x14ac:dyDescent="0.25">
      <c r="D40" s="12"/>
      <c r="F40" s="13"/>
    </row>
    <row r="41" spans="2:6" x14ac:dyDescent="0.25">
      <c r="D41" s="12"/>
      <c r="F41" s="13"/>
    </row>
    <row r="42" spans="2:6" x14ac:dyDescent="0.25">
      <c r="D42" s="12"/>
      <c r="F42" s="13"/>
    </row>
    <row r="44" spans="2:6" x14ac:dyDescent="0.2">
      <c r="D44" s="19"/>
      <c r="F44" s="2"/>
    </row>
    <row r="45" spans="2:6" x14ac:dyDescent="0.2">
      <c r="D45" s="20"/>
      <c r="F45" s="4"/>
    </row>
    <row r="46" spans="2:6" x14ac:dyDescent="0.2">
      <c r="D46" s="20"/>
      <c r="F46" s="4"/>
    </row>
  </sheetData>
  <mergeCells count="4">
    <mergeCell ref="B8:C8"/>
    <mergeCell ref="B5:G5"/>
    <mergeCell ref="B3:G3"/>
    <mergeCell ref="B6:C6"/>
  </mergeCells>
  <pageMargins left="0.88" right="0.19685039370078741" top="0.49" bottom="0.74803149606299213" header="0.31496062992125984" footer="0.31496062992125984"/>
  <pageSetup paperSize="9" scale="95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X47"/>
  <sheetViews>
    <sheetView workbookViewId="0"/>
  </sheetViews>
  <sheetFormatPr defaultRowHeight="14.25" x14ac:dyDescent="0.25"/>
  <cols>
    <col min="1" max="1" width="9.140625" style="28"/>
    <col min="2" max="2" width="21.140625" style="28" customWidth="1"/>
    <col min="3" max="3" width="0.85546875" style="29" customWidth="1"/>
    <col min="4" max="4" width="19" style="28" customWidth="1"/>
    <col min="5" max="5" width="0.85546875" style="28" customWidth="1"/>
    <col min="6" max="6" width="21.7109375" style="28" customWidth="1"/>
    <col min="7" max="16384" width="9.140625" style="28"/>
  </cols>
  <sheetData>
    <row r="2" spans="2:24" ht="15" x14ac:dyDescent="0.25">
      <c r="B2" s="27"/>
      <c r="F2" s="27" t="s">
        <v>394</v>
      </c>
      <c r="X2" s="28" t="s">
        <v>380</v>
      </c>
    </row>
    <row r="3" spans="2:24" ht="46.5" customHeight="1" x14ac:dyDescent="0.25">
      <c r="B3" s="178" t="s">
        <v>406</v>
      </c>
      <c r="C3" s="178"/>
      <c r="D3" s="178"/>
      <c r="E3" s="178"/>
      <c r="F3" s="178"/>
    </row>
    <row r="4" spans="2:24" ht="3.75" customHeight="1" x14ac:dyDescent="0.25"/>
    <row r="5" spans="2:24" x14ac:dyDescent="0.25">
      <c r="B5" s="180">
        <v>2015</v>
      </c>
      <c r="C5" s="180"/>
      <c r="D5" s="180"/>
      <c r="E5" s="180"/>
      <c r="F5" s="180"/>
      <c r="G5" s="128"/>
      <c r="H5" s="128"/>
      <c r="I5" s="128"/>
      <c r="J5" s="128"/>
      <c r="K5" s="128"/>
    </row>
    <row r="6" spans="2:24" x14ac:dyDescent="0.25">
      <c r="B6" s="127" t="s">
        <v>45</v>
      </c>
      <c r="C6" s="107"/>
      <c r="D6" s="107"/>
      <c r="E6" s="107"/>
      <c r="F6" s="107"/>
    </row>
    <row r="7" spans="2:24" ht="3.75" customHeight="1" x14ac:dyDescent="0.25"/>
    <row r="8" spans="2:24" s="31" customFormat="1" ht="36" customHeight="1" x14ac:dyDescent="0.2">
      <c r="B8" s="129" t="s">
        <v>47</v>
      </c>
      <c r="C8" s="66"/>
      <c r="D8" s="38" t="s">
        <v>428</v>
      </c>
      <c r="E8" s="66"/>
      <c r="F8" s="38" t="s">
        <v>429</v>
      </c>
    </row>
    <row r="9" spans="2:24" ht="3.75" customHeight="1" x14ac:dyDescent="0.25">
      <c r="B9" s="32"/>
      <c r="C9" s="42"/>
      <c r="D9" s="42"/>
      <c r="E9" s="32"/>
      <c r="F9" s="42"/>
    </row>
    <row r="10" spans="2:24" ht="19.5" customHeight="1" x14ac:dyDescent="0.25">
      <c r="B10" s="5" t="s">
        <v>20</v>
      </c>
      <c r="C10" s="43"/>
      <c r="D10" s="95">
        <v>22.326914680384732</v>
      </c>
      <c r="E10" s="101"/>
      <c r="F10" s="103">
        <v>460.65648737482314</v>
      </c>
    </row>
    <row r="11" spans="2:24" ht="19.5" customHeight="1" x14ac:dyDescent="0.25">
      <c r="B11" s="17" t="s">
        <v>48</v>
      </c>
      <c r="C11" s="51"/>
      <c r="D11" s="97">
        <v>34.489259419855735</v>
      </c>
      <c r="E11" s="102"/>
      <c r="F11" s="104">
        <v>602.05264468449093</v>
      </c>
    </row>
    <row r="12" spans="2:24" ht="19.5" customHeight="1" x14ac:dyDescent="0.25">
      <c r="B12" s="17" t="s">
        <v>49</v>
      </c>
      <c r="C12" s="51"/>
      <c r="D12" s="97">
        <v>9.1615528586073598</v>
      </c>
      <c r="E12" s="102"/>
      <c r="F12" s="104">
        <v>185.96667115197167</v>
      </c>
    </row>
    <row r="13" spans="2:24" ht="19.5" customHeight="1" x14ac:dyDescent="0.25">
      <c r="B13" s="17" t="s">
        <v>51</v>
      </c>
      <c r="C13" s="51"/>
      <c r="D13" s="97">
        <v>23.923998545647976</v>
      </c>
      <c r="E13" s="102"/>
      <c r="F13" s="104">
        <v>524.14799446055872</v>
      </c>
    </row>
    <row r="14" spans="2:24" ht="19.5" customHeight="1" x14ac:dyDescent="0.25">
      <c r="B14" s="17" t="s">
        <v>50</v>
      </c>
      <c r="C14" s="51"/>
      <c r="D14" s="97">
        <v>9.9968199069697068</v>
      </c>
      <c r="E14" s="102"/>
      <c r="F14" s="104">
        <v>271.91931357417303</v>
      </c>
    </row>
    <row r="15" spans="2:24" ht="19.5" customHeight="1" x14ac:dyDescent="0.25">
      <c r="B15" s="17" t="s">
        <v>52</v>
      </c>
      <c r="C15" s="51"/>
      <c r="D15" s="97">
        <v>11.98706812907762</v>
      </c>
      <c r="E15" s="102"/>
      <c r="F15" s="104">
        <v>223.85814182214568</v>
      </c>
    </row>
    <row r="16" spans="2:24" ht="19.5" customHeight="1" x14ac:dyDescent="0.25">
      <c r="B16" s="17" t="s">
        <v>53</v>
      </c>
      <c r="C16" s="51"/>
      <c r="D16" s="97">
        <v>21.628644038443245</v>
      </c>
      <c r="E16" s="102"/>
      <c r="F16" s="104">
        <v>423.40302689158119</v>
      </c>
    </row>
    <row r="17" spans="2:6" ht="19.5" customHeight="1" x14ac:dyDescent="0.25">
      <c r="B17" s="17" t="s">
        <v>54</v>
      </c>
      <c r="C17" s="51"/>
      <c r="D17" s="97">
        <v>13.668151263533035</v>
      </c>
      <c r="E17" s="102"/>
      <c r="F17" s="104">
        <v>378.42781790137724</v>
      </c>
    </row>
    <row r="18" spans="2:6" ht="19.5" customHeight="1" x14ac:dyDescent="0.25">
      <c r="B18" s="17" t="s">
        <v>55</v>
      </c>
      <c r="C18" s="51"/>
      <c r="D18" s="97">
        <v>15.21433630691863</v>
      </c>
      <c r="E18" s="102"/>
      <c r="F18" s="104">
        <v>321.827620218113</v>
      </c>
    </row>
    <row r="19" spans="2:6" ht="19.5" customHeight="1" x14ac:dyDescent="0.25">
      <c r="B19" s="17" t="s">
        <v>56</v>
      </c>
      <c r="C19" s="51"/>
      <c r="D19" s="97">
        <v>9.9689221411009452</v>
      </c>
      <c r="E19" s="102"/>
      <c r="F19" s="104">
        <v>261.46415299441963</v>
      </c>
    </row>
    <row r="20" spans="2:6" ht="19.5" customHeight="1" x14ac:dyDescent="0.25">
      <c r="B20" s="17" t="s">
        <v>57</v>
      </c>
      <c r="C20" s="51"/>
      <c r="D20" s="97">
        <v>31.100963864139054</v>
      </c>
      <c r="E20" s="102"/>
      <c r="F20" s="104">
        <v>574.51233352988243</v>
      </c>
    </row>
    <row r="21" spans="2:6" ht="19.5" customHeight="1" x14ac:dyDescent="0.25">
      <c r="B21" s="17" t="s">
        <v>58</v>
      </c>
      <c r="C21" s="51"/>
      <c r="D21" s="97">
        <v>17.10660898942713</v>
      </c>
      <c r="E21" s="102"/>
      <c r="F21" s="104">
        <v>361.47851265740678</v>
      </c>
    </row>
    <row r="22" spans="2:6" ht="19.5" customHeight="1" x14ac:dyDescent="0.25">
      <c r="B22" s="17" t="s">
        <v>59</v>
      </c>
      <c r="C22" s="51"/>
      <c r="D22" s="97">
        <v>9.9453474064584118</v>
      </c>
      <c r="E22" s="102"/>
      <c r="F22" s="104">
        <v>277.67621561968201</v>
      </c>
    </row>
    <row r="23" spans="2:6" ht="19.5" customHeight="1" x14ac:dyDescent="0.25">
      <c r="B23" s="17" t="s">
        <v>60</v>
      </c>
      <c r="C23" s="51"/>
      <c r="D23" s="97">
        <v>27.054170745975391</v>
      </c>
      <c r="E23" s="102"/>
      <c r="F23" s="104">
        <v>570.13049394077336</v>
      </c>
    </row>
    <row r="24" spans="2:6" ht="19.5" customHeight="1" x14ac:dyDescent="0.25">
      <c r="B24" s="17" t="s">
        <v>61</v>
      </c>
      <c r="C24" s="51"/>
      <c r="D24" s="97">
        <v>22.886272020004704</v>
      </c>
      <c r="E24" s="102"/>
      <c r="F24" s="104">
        <v>558.42385392348183</v>
      </c>
    </row>
    <row r="25" spans="2:6" ht="19.5" customHeight="1" x14ac:dyDescent="0.25">
      <c r="B25" s="17" t="s">
        <v>62</v>
      </c>
      <c r="C25" s="51"/>
      <c r="D25" s="97">
        <v>21.643476757237295</v>
      </c>
      <c r="E25" s="102"/>
      <c r="F25" s="104">
        <v>488.07836645517733</v>
      </c>
    </row>
    <row r="26" spans="2:6" ht="19.5" customHeight="1" x14ac:dyDescent="0.25">
      <c r="B26" s="17" t="s">
        <v>63</v>
      </c>
      <c r="C26" s="51"/>
      <c r="D26" s="97">
        <v>22.423000608622829</v>
      </c>
      <c r="E26" s="102"/>
      <c r="F26" s="104">
        <v>471.5509319481435</v>
      </c>
    </row>
    <row r="27" spans="2:6" ht="19.5" customHeight="1" x14ac:dyDescent="0.25">
      <c r="B27" s="17" t="s">
        <v>64</v>
      </c>
      <c r="C27" s="51"/>
      <c r="D27" s="97">
        <v>15.232326985544416</v>
      </c>
      <c r="E27" s="102"/>
      <c r="F27" s="104">
        <v>389.31753258892053</v>
      </c>
    </row>
    <row r="28" spans="2:6" ht="19.5" customHeight="1" x14ac:dyDescent="0.25">
      <c r="B28" s="17" t="s">
        <v>65</v>
      </c>
      <c r="C28" s="51"/>
      <c r="D28" s="97">
        <v>31.457964253359783</v>
      </c>
      <c r="E28" s="102"/>
      <c r="F28" s="104">
        <v>496.86182261218738</v>
      </c>
    </row>
    <row r="29" spans="2:6" ht="3.75" customHeight="1" x14ac:dyDescent="0.25">
      <c r="B29" s="22"/>
      <c r="C29" s="63"/>
      <c r="D29" s="32"/>
      <c r="E29" s="35"/>
      <c r="F29" s="32"/>
    </row>
    <row r="30" spans="2:6" ht="5.25" customHeight="1" x14ac:dyDescent="0.2">
      <c r="C30" s="1"/>
      <c r="D30" s="9"/>
      <c r="F30" s="9"/>
    </row>
    <row r="31" spans="2:6" x14ac:dyDescent="0.25">
      <c r="B31" s="77" t="s">
        <v>399</v>
      </c>
      <c r="C31" s="28"/>
      <c r="D31" s="12"/>
      <c r="F31" s="12"/>
    </row>
    <row r="32" spans="2:6" ht="25.5" customHeight="1" x14ac:dyDescent="0.25">
      <c r="B32" s="193" t="s">
        <v>430</v>
      </c>
      <c r="C32" s="193"/>
      <c r="D32" s="193"/>
      <c r="E32" s="193"/>
      <c r="F32" s="193"/>
    </row>
    <row r="33" spans="3:5" x14ac:dyDescent="0.25">
      <c r="C33" s="12"/>
      <c r="E33" s="12"/>
    </row>
    <row r="34" spans="3:5" x14ac:dyDescent="0.25">
      <c r="C34" s="12"/>
      <c r="E34" s="12"/>
    </row>
    <row r="35" spans="3:5" x14ac:dyDescent="0.25">
      <c r="C35" s="12"/>
      <c r="E35" s="12"/>
    </row>
    <row r="36" spans="3:5" x14ac:dyDescent="0.25">
      <c r="C36" s="12"/>
      <c r="E36" s="13"/>
    </row>
    <row r="37" spans="3:5" x14ac:dyDescent="0.25">
      <c r="C37" s="12"/>
      <c r="E37" s="13"/>
    </row>
    <row r="38" spans="3:5" x14ac:dyDescent="0.25">
      <c r="C38" s="12"/>
      <c r="E38" s="13"/>
    </row>
    <row r="39" spans="3:5" x14ac:dyDescent="0.25">
      <c r="C39" s="12"/>
      <c r="E39" s="13"/>
    </row>
    <row r="40" spans="3:5" x14ac:dyDescent="0.25">
      <c r="C40" s="12"/>
      <c r="E40" s="12"/>
    </row>
    <row r="41" spans="3:5" x14ac:dyDescent="0.25">
      <c r="C41" s="12"/>
      <c r="E41" s="13"/>
    </row>
    <row r="42" spans="3:5" x14ac:dyDescent="0.25">
      <c r="C42" s="12"/>
      <c r="E42" s="13"/>
    </row>
    <row r="43" spans="3:5" x14ac:dyDescent="0.25">
      <c r="C43" s="12"/>
      <c r="E43" s="13"/>
    </row>
    <row r="45" spans="3:5" x14ac:dyDescent="0.2">
      <c r="C45" s="19"/>
      <c r="E45" s="2"/>
    </row>
    <row r="46" spans="3:5" x14ac:dyDescent="0.2">
      <c r="C46" s="20"/>
      <c r="E46" s="4"/>
    </row>
    <row r="47" spans="3:5" x14ac:dyDescent="0.2">
      <c r="C47" s="20"/>
      <c r="E47" s="4"/>
    </row>
  </sheetData>
  <mergeCells count="3">
    <mergeCell ref="B3:F3"/>
    <mergeCell ref="B5:F5"/>
    <mergeCell ref="B32:F32"/>
  </mergeCells>
  <pageMargins left="1.2598425196850394" right="0.70866141732283472" top="0.43307086614173229" bottom="0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M37"/>
  <sheetViews>
    <sheetView zoomScaleNormal="100" workbookViewId="0"/>
  </sheetViews>
  <sheetFormatPr defaultRowHeight="14.25" x14ac:dyDescent="0.25"/>
  <cols>
    <col min="1" max="1" width="9.140625" style="28"/>
    <col min="2" max="2" width="18.7109375" style="28" customWidth="1"/>
    <col min="3" max="3" width="0.85546875" style="29" customWidth="1"/>
    <col min="4" max="4" width="13.140625" style="28" customWidth="1"/>
    <col min="5" max="5" width="0.85546875" style="29" customWidth="1"/>
    <col min="6" max="6" width="14.85546875" style="28" customWidth="1"/>
    <col min="7" max="7" width="0.85546875" style="29" customWidth="1"/>
    <col min="8" max="8" width="12.5703125" style="28" customWidth="1"/>
    <col min="9" max="9" width="0.85546875" style="29" customWidth="1"/>
    <col min="10" max="10" width="11" style="28" customWidth="1"/>
    <col min="11" max="11" width="0.85546875" style="29" customWidth="1"/>
    <col min="12" max="12" width="11.85546875" style="28" customWidth="1"/>
    <col min="13" max="16384" width="9.140625" style="28"/>
  </cols>
  <sheetData>
    <row r="2" spans="2:13" ht="15" x14ac:dyDescent="0.25">
      <c r="H2" s="27"/>
      <c r="L2" s="27" t="s">
        <v>79</v>
      </c>
    </row>
    <row r="3" spans="2:13" ht="30.75" customHeight="1" x14ac:dyDescent="0.25">
      <c r="B3" s="178" t="s">
        <v>80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2:13" ht="3.75" customHeight="1" x14ac:dyDescent="0.25"/>
    <row r="5" spans="2:13" x14ac:dyDescent="0.25">
      <c r="B5" s="180">
        <v>2015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3" x14ac:dyDescent="0.25">
      <c r="B6" s="179" t="s">
        <v>45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</row>
    <row r="7" spans="2:13" ht="3" customHeight="1" x14ac:dyDescent="0.25"/>
    <row r="8" spans="2:13" ht="24" customHeight="1" x14ac:dyDescent="0.2">
      <c r="B8" s="177" t="s">
        <v>47</v>
      </c>
      <c r="C8" s="21"/>
      <c r="D8" s="182" t="s">
        <v>73</v>
      </c>
      <c r="E8" s="182"/>
      <c r="F8" s="182"/>
      <c r="G8" s="182"/>
      <c r="H8" s="182"/>
      <c r="I8" s="182"/>
      <c r="J8" s="182"/>
      <c r="K8" s="182"/>
      <c r="L8" s="182"/>
    </row>
    <row r="9" spans="2:13" ht="3.75" customHeight="1" x14ac:dyDescent="0.25">
      <c r="B9" s="177"/>
      <c r="G9" s="28"/>
      <c r="I9" s="28"/>
      <c r="K9" s="28"/>
    </row>
    <row r="10" spans="2:13" ht="17.25" customHeight="1" x14ac:dyDescent="0.2">
      <c r="B10" s="177"/>
      <c r="C10" s="41"/>
      <c r="D10" s="45" t="s">
        <v>20</v>
      </c>
      <c r="E10" s="48"/>
      <c r="F10" s="47" t="s">
        <v>74</v>
      </c>
      <c r="G10" s="18"/>
      <c r="H10" s="47" t="s">
        <v>75</v>
      </c>
      <c r="I10" s="18"/>
      <c r="J10" s="47" t="s">
        <v>76</v>
      </c>
      <c r="K10" s="18"/>
      <c r="L10" s="47" t="s">
        <v>77</v>
      </c>
    </row>
    <row r="11" spans="2:13" ht="3.75" customHeight="1" x14ac:dyDescent="0.25">
      <c r="B11" s="32"/>
      <c r="C11" s="42"/>
      <c r="D11" s="32"/>
      <c r="E11" s="42"/>
      <c r="F11" s="32"/>
      <c r="G11" s="42"/>
      <c r="H11" s="32"/>
      <c r="I11" s="42"/>
      <c r="J11" s="32"/>
      <c r="K11" s="42"/>
      <c r="L11" s="32"/>
    </row>
    <row r="12" spans="2:13" ht="23.25" customHeight="1" x14ac:dyDescent="0.25">
      <c r="B12" s="5" t="s">
        <v>20</v>
      </c>
      <c r="C12" s="43"/>
      <c r="D12" s="7">
        <v>287615</v>
      </c>
      <c r="E12" s="43">
        <v>299619</v>
      </c>
      <c r="F12" s="85">
        <v>82605</v>
      </c>
      <c r="G12" s="85"/>
      <c r="H12" s="85">
        <v>3515</v>
      </c>
      <c r="I12" s="85"/>
      <c r="J12" s="85">
        <v>16705</v>
      </c>
      <c r="K12" s="85"/>
      <c r="L12" s="85">
        <v>184790</v>
      </c>
      <c r="M12" s="44"/>
    </row>
    <row r="13" spans="2:13" ht="23.25" customHeight="1" x14ac:dyDescent="0.25">
      <c r="B13" s="17" t="s">
        <v>48</v>
      </c>
      <c r="C13" s="9"/>
      <c r="D13" s="7">
        <v>20372</v>
      </c>
      <c r="E13" s="9"/>
      <c r="F13" s="86">
        <v>4557</v>
      </c>
      <c r="G13" s="86"/>
      <c r="H13" s="86">
        <v>231</v>
      </c>
      <c r="I13" s="86"/>
      <c r="J13" s="86">
        <v>698</v>
      </c>
      <c r="K13" s="86"/>
      <c r="L13" s="86">
        <v>14886</v>
      </c>
    </row>
    <row r="14" spans="2:13" ht="23.25" customHeight="1" x14ac:dyDescent="0.25">
      <c r="B14" s="17" t="s">
        <v>49</v>
      </c>
      <c r="C14" s="9"/>
      <c r="D14" s="7">
        <v>4593</v>
      </c>
      <c r="E14" s="9">
        <v>3108</v>
      </c>
      <c r="F14" s="86">
        <v>1458</v>
      </c>
      <c r="G14" s="86"/>
      <c r="H14" s="86">
        <v>40</v>
      </c>
      <c r="I14" s="86"/>
      <c r="J14" s="86">
        <v>418</v>
      </c>
      <c r="K14" s="86"/>
      <c r="L14" s="86">
        <v>2677</v>
      </c>
    </row>
    <row r="15" spans="2:13" ht="23.25" customHeight="1" x14ac:dyDescent="0.25">
      <c r="B15" s="17" t="s">
        <v>51</v>
      </c>
      <c r="C15" s="9"/>
      <c r="D15" s="7">
        <v>25761</v>
      </c>
      <c r="E15" s="9">
        <v>16693</v>
      </c>
      <c r="F15" s="86">
        <v>8764</v>
      </c>
      <c r="G15" s="86"/>
      <c r="H15" s="86">
        <v>257</v>
      </c>
      <c r="I15" s="86"/>
      <c r="J15" s="86">
        <v>1236</v>
      </c>
      <c r="K15" s="86"/>
      <c r="L15" s="86">
        <v>15504</v>
      </c>
    </row>
    <row r="16" spans="2:13" ht="23.25" customHeight="1" x14ac:dyDescent="0.25">
      <c r="B16" s="17" t="s">
        <v>50</v>
      </c>
      <c r="C16" s="9"/>
      <c r="D16" s="7">
        <v>3732</v>
      </c>
      <c r="E16" s="9">
        <v>2988</v>
      </c>
      <c r="F16" s="86">
        <v>802</v>
      </c>
      <c r="G16" s="86"/>
      <c r="H16" s="86">
        <v>99</v>
      </c>
      <c r="I16" s="86"/>
      <c r="J16" s="86">
        <v>142</v>
      </c>
      <c r="K16" s="86"/>
      <c r="L16" s="86">
        <v>2689</v>
      </c>
    </row>
    <row r="17" spans="2:12" ht="23.25" customHeight="1" x14ac:dyDescent="0.25">
      <c r="B17" s="17" t="s">
        <v>52</v>
      </c>
      <c r="C17" s="9"/>
      <c r="D17" s="7">
        <v>5449</v>
      </c>
      <c r="E17" s="9">
        <v>4252</v>
      </c>
      <c r="F17" s="86">
        <v>1197</v>
      </c>
      <c r="G17" s="86"/>
      <c r="H17" s="86">
        <v>61</v>
      </c>
      <c r="I17" s="86"/>
      <c r="J17" s="86">
        <v>222</v>
      </c>
      <c r="K17" s="86"/>
      <c r="L17" s="86">
        <v>3969</v>
      </c>
    </row>
    <row r="18" spans="2:12" ht="23.25" customHeight="1" x14ac:dyDescent="0.25">
      <c r="B18" s="17" t="s">
        <v>53</v>
      </c>
      <c r="C18" s="9"/>
      <c r="D18" s="7">
        <v>11460</v>
      </c>
      <c r="E18" s="9">
        <v>8745</v>
      </c>
      <c r="F18" s="86">
        <v>2647</v>
      </c>
      <c r="G18" s="86"/>
      <c r="H18" s="86">
        <v>236</v>
      </c>
      <c r="I18" s="86"/>
      <c r="J18" s="86">
        <v>841</v>
      </c>
      <c r="K18" s="86"/>
      <c r="L18" s="86">
        <v>7736</v>
      </c>
    </row>
    <row r="19" spans="2:12" ht="23.25" customHeight="1" x14ac:dyDescent="0.25">
      <c r="B19" s="17" t="s">
        <v>54</v>
      </c>
      <c r="C19" s="12"/>
      <c r="D19" s="7">
        <v>5326</v>
      </c>
      <c r="E19" s="12">
        <v>3904</v>
      </c>
      <c r="F19" s="86">
        <v>1505</v>
      </c>
      <c r="G19" s="86"/>
      <c r="H19" s="86">
        <v>66</v>
      </c>
      <c r="I19" s="86"/>
      <c r="J19" s="86">
        <v>421</v>
      </c>
      <c r="K19" s="86"/>
      <c r="L19" s="86">
        <v>3334</v>
      </c>
    </row>
    <row r="20" spans="2:12" ht="23.25" customHeight="1" x14ac:dyDescent="0.25">
      <c r="B20" s="17" t="s">
        <v>55</v>
      </c>
      <c r="C20" s="12"/>
      <c r="D20" s="7">
        <v>17599</v>
      </c>
      <c r="E20" s="12">
        <v>11808</v>
      </c>
      <c r="F20" s="86">
        <v>5626</v>
      </c>
      <c r="G20" s="86"/>
      <c r="H20" s="86">
        <v>327</v>
      </c>
      <c r="I20" s="86"/>
      <c r="J20" s="86">
        <v>1345</v>
      </c>
      <c r="K20" s="86"/>
      <c r="L20" s="86">
        <v>10301</v>
      </c>
    </row>
    <row r="21" spans="2:12" ht="23.25" customHeight="1" x14ac:dyDescent="0.25">
      <c r="B21" s="17" t="s">
        <v>56</v>
      </c>
      <c r="C21" s="12"/>
      <c r="D21" s="7">
        <v>4432</v>
      </c>
      <c r="E21" s="12">
        <v>3832</v>
      </c>
      <c r="F21" s="86">
        <v>636</v>
      </c>
      <c r="G21" s="86"/>
      <c r="H21" s="86">
        <v>38</v>
      </c>
      <c r="I21" s="86"/>
      <c r="J21" s="86">
        <v>165</v>
      </c>
      <c r="K21" s="86"/>
      <c r="L21" s="86">
        <v>3593</v>
      </c>
    </row>
    <row r="22" spans="2:12" ht="23.25" customHeight="1" x14ac:dyDescent="0.25">
      <c r="B22" s="17" t="s">
        <v>57</v>
      </c>
      <c r="C22" s="12"/>
      <c r="D22" s="7">
        <v>16471</v>
      </c>
      <c r="E22" s="12">
        <v>12324</v>
      </c>
      <c r="F22" s="86">
        <v>3993</v>
      </c>
      <c r="G22" s="86"/>
      <c r="H22" s="86">
        <v>247</v>
      </c>
      <c r="I22" s="86"/>
      <c r="J22" s="86">
        <v>696</v>
      </c>
      <c r="K22" s="86"/>
      <c r="L22" s="86">
        <v>11535</v>
      </c>
    </row>
    <row r="23" spans="2:12" ht="23.25" customHeight="1" x14ac:dyDescent="0.25">
      <c r="B23" s="17" t="s">
        <v>58</v>
      </c>
      <c r="C23" s="12"/>
      <c r="D23" s="7">
        <v>65803</v>
      </c>
      <c r="E23" s="12">
        <v>44437</v>
      </c>
      <c r="F23" s="86">
        <v>21357</v>
      </c>
      <c r="G23" s="86"/>
      <c r="H23" s="86">
        <v>716</v>
      </c>
      <c r="I23" s="86"/>
      <c r="J23" s="86">
        <v>4119</v>
      </c>
      <c r="K23" s="86"/>
      <c r="L23" s="86">
        <v>39611</v>
      </c>
    </row>
    <row r="24" spans="2:12" ht="23.25" customHeight="1" x14ac:dyDescent="0.25">
      <c r="B24" s="17" t="s">
        <v>59</v>
      </c>
      <c r="C24" s="12"/>
      <c r="D24" s="7">
        <v>3150</v>
      </c>
      <c r="E24" s="12">
        <v>2164</v>
      </c>
      <c r="F24" s="86">
        <v>942</v>
      </c>
      <c r="G24" s="86"/>
      <c r="H24" s="86">
        <v>55</v>
      </c>
      <c r="I24" s="86"/>
      <c r="J24" s="86">
        <v>189</v>
      </c>
      <c r="K24" s="86"/>
      <c r="L24" s="86">
        <v>1964</v>
      </c>
    </row>
    <row r="25" spans="2:12" ht="23.25" customHeight="1" x14ac:dyDescent="0.25">
      <c r="B25" s="17" t="s">
        <v>60</v>
      </c>
      <c r="C25" s="12"/>
      <c r="D25" s="7">
        <v>52630</v>
      </c>
      <c r="E25" s="12">
        <v>35033</v>
      </c>
      <c r="F25" s="86">
        <v>16648</v>
      </c>
      <c r="G25" s="86"/>
      <c r="H25" s="86">
        <v>416</v>
      </c>
      <c r="I25" s="86"/>
      <c r="J25" s="86">
        <v>3295</v>
      </c>
      <c r="K25" s="86"/>
      <c r="L25" s="86">
        <v>32271</v>
      </c>
    </row>
    <row r="26" spans="2:12" ht="23.25" customHeight="1" x14ac:dyDescent="0.25">
      <c r="B26" s="17" t="s">
        <v>61</v>
      </c>
      <c r="C26" s="12"/>
      <c r="D26" s="7">
        <v>12842</v>
      </c>
      <c r="E26" s="12">
        <v>9752</v>
      </c>
      <c r="F26" s="86">
        <v>2912</v>
      </c>
      <c r="G26" s="86"/>
      <c r="H26" s="86">
        <v>149</v>
      </c>
      <c r="I26" s="86"/>
      <c r="J26" s="86">
        <v>709</v>
      </c>
      <c r="K26" s="86"/>
      <c r="L26" s="86">
        <v>9072</v>
      </c>
    </row>
    <row r="27" spans="2:12" ht="23.25" customHeight="1" x14ac:dyDescent="0.25">
      <c r="B27" s="17" t="s">
        <v>62</v>
      </c>
      <c r="C27" s="12"/>
      <c r="D27" s="7">
        <v>16054</v>
      </c>
      <c r="E27" s="12">
        <v>11298</v>
      </c>
      <c r="F27" s="86">
        <v>4922</v>
      </c>
      <c r="G27" s="86"/>
      <c r="H27" s="86">
        <v>238</v>
      </c>
      <c r="I27" s="86"/>
      <c r="J27" s="86">
        <v>1291</v>
      </c>
      <c r="K27" s="86"/>
      <c r="L27" s="86">
        <v>9603</v>
      </c>
    </row>
    <row r="28" spans="2:12" ht="23.25" customHeight="1" x14ac:dyDescent="0.25">
      <c r="B28" s="17" t="s">
        <v>63</v>
      </c>
      <c r="C28" s="12"/>
      <c r="D28" s="7">
        <v>7698</v>
      </c>
      <c r="E28" s="12">
        <v>6216</v>
      </c>
      <c r="F28" s="86">
        <v>1458</v>
      </c>
      <c r="G28" s="86"/>
      <c r="H28" s="86">
        <v>118</v>
      </c>
      <c r="I28" s="86"/>
      <c r="J28" s="86">
        <v>311</v>
      </c>
      <c r="K28" s="86"/>
      <c r="L28" s="86">
        <v>5811</v>
      </c>
    </row>
    <row r="29" spans="2:12" ht="23.25" customHeight="1" x14ac:dyDescent="0.25">
      <c r="B29" s="17" t="s">
        <v>64</v>
      </c>
      <c r="C29" s="12"/>
      <c r="D29" s="7">
        <v>4976</v>
      </c>
      <c r="E29" s="12">
        <v>3888</v>
      </c>
      <c r="F29" s="86">
        <v>1105</v>
      </c>
      <c r="G29" s="86"/>
      <c r="H29" s="86">
        <v>59</v>
      </c>
      <c r="I29" s="86"/>
      <c r="J29" s="86">
        <v>217</v>
      </c>
      <c r="K29" s="86"/>
      <c r="L29" s="86">
        <v>3595</v>
      </c>
    </row>
    <row r="30" spans="2:12" ht="23.25" customHeight="1" x14ac:dyDescent="0.25">
      <c r="B30" s="17" t="s">
        <v>65</v>
      </c>
      <c r="C30" s="12"/>
      <c r="D30" s="7">
        <v>9267</v>
      </c>
      <c r="E30" s="12">
        <v>7161</v>
      </c>
      <c r="F30" s="86">
        <v>2076</v>
      </c>
      <c r="G30" s="86"/>
      <c r="H30" s="86">
        <v>162</v>
      </c>
      <c r="I30" s="86"/>
      <c r="J30" s="86">
        <v>390</v>
      </c>
      <c r="K30" s="86"/>
      <c r="L30" s="86">
        <v>6639</v>
      </c>
    </row>
    <row r="31" spans="2:12" ht="3.75" customHeight="1" x14ac:dyDescent="0.25">
      <c r="B31" s="32"/>
      <c r="C31" s="42"/>
      <c r="D31" s="32"/>
      <c r="E31" s="42">
        <v>0</v>
      </c>
      <c r="F31" s="32"/>
      <c r="G31" s="42"/>
      <c r="H31" s="32"/>
      <c r="I31" s="42"/>
      <c r="J31" s="32"/>
      <c r="K31" s="42"/>
      <c r="L31" s="32"/>
    </row>
    <row r="32" spans="2:12" x14ac:dyDescent="0.2">
      <c r="B32" s="75"/>
      <c r="C32" s="19"/>
      <c r="D32" s="44"/>
      <c r="E32" s="19">
        <v>0</v>
      </c>
      <c r="F32" s="44"/>
      <c r="G32" s="19"/>
      <c r="I32" s="19"/>
      <c r="K32" s="19"/>
    </row>
    <row r="33" spans="2:11" x14ac:dyDescent="0.2">
      <c r="B33" s="3"/>
      <c r="C33" s="20"/>
      <c r="E33" s="20">
        <v>0</v>
      </c>
      <c r="G33" s="20"/>
      <c r="I33" s="20"/>
      <c r="K33" s="20"/>
    </row>
    <row r="35" spans="2:11" x14ac:dyDescent="0.2">
      <c r="B35" s="1"/>
      <c r="C35" s="19"/>
      <c r="E35" s="19"/>
      <c r="G35" s="19"/>
      <c r="I35" s="19"/>
      <c r="K35" s="19"/>
    </row>
    <row r="36" spans="2:11" x14ac:dyDescent="0.2">
      <c r="B36" s="3"/>
      <c r="C36" s="20"/>
      <c r="E36" s="20"/>
      <c r="G36" s="20"/>
      <c r="I36" s="20"/>
      <c r="K36" s="20"/>
    </row>
    <row r="37" spans="2:11" x14ac:dyDescent="0.2">
      <c r="B37" s="4"/>
      <c r="C37" s="20"/>
      <c r="E37" s="20"/>
      <c r="G37" s="20"/>
      <c r="I37" s="20"/>
      <c r="K37" s="20"/>
    </row>
  </sheetData>
  <mergeCells count="5">
    <mergeCell ref="B8:B10"/>
    <mergeCell ref="B3:L3"/>
    <mergeCell ref="B6:L6"/>
    <mergeCell ref="B5:L5"/>
    <mergeCell ref="D8:L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J56"/>
  <sheetViews>
    <sheetView workbookViewId="0"/>
  </sheetViews>
  <sheetFormatPr defaultRowHeight="14.25" x14ac:dyDescent="0.25"/>
  <cols>
    <col min="1" max="1" width="9.140625" style="28"/>
    <col min="2" max="2" width="2.42578125" style="28" customWidth="1"/>
    <col min="3" max="3" width="59.5703125" style="28" customWidth="1"/>
    <col min="4" max="4" width="0.85546875" style="28" customWidth="1"/>
    <col min="5" max="5" width="16.5703125" style="28" customWidth="1"/>
    <col min="6" max="6" width="0.85546875" style="28" customWidth="1"/>
    <col min="7" max="7" width="16.5703125" style="28" customWidth="1"/>
    <col min="8" max="8" width="0.85546875" style="28" customWidth="1"/>
    <col min="9" max="9" width="16.5703125" style="28" customWidth="1"/>
    <col min="10" max="16384" width="9.140625" style="28"/>
  </cols>
  <sheetData>
    <row r="2" spans="2:10" ht="15" x14ac:dyDescent="0.25">
      <c r="I2" s="27" t="s">
        <v>84</v>
      </c>
    </row>
    <row r="3" spans="2:10" ht="37.5" customHeight="1" x14ac:dyDescent="0.25">
      <c r="B3" s="178" t="s">
        <v>85</v>
      </c>
      <c r="C3" s="178"/>
      <c r="D3" s="178"/>
      <c r="E3" s="178"/>
      <c r="F3" s="178"/>
      <c r="G3" s="178"/>
      <c r="H3" s="178"/>
      <c r="I3" s="178"/>
    </row>
    <row r="4" spans="2:10" ht="3" customHeight="1" x14ac:dyDescent="0.25"/>
    <row r="5" spans="2:10" x14ac:dyDescent="0.25">
      <c r="B5" s="180">
        <v>2015</v>
      </c>
      <c r="C5" s="180"/>
      <c r="D5" s="180"/>
      <c r="E5" s="180"/>
      <c r="F5" s="180"/>
      <c r="G5" s="180"/>
      <c r="H5" s="180"/>
      <c r="I5" s="180"/>
    </row>
    <row r="6" spans="2:10" ht="15" customHeight="1" x14ac:dyDescent="0.25">
      <c r="B6" s="179" t="s">
        <v>45</v>
      </c>
      <c r="C6" s="179"/>
      <c r="D6" s="179"/>
      <c r="E6" s="179"/>
      <c r="F6" s="179"/>
      <c r="G6" s="179"/>
      <c r="H6" s="179"/>
      <c r="I6" s="179"/>
    </row>
    <row r="7" spans="2:10" ht="3" customHeight="1" x14ac:dyDescent="0.25"/>
    <row r="8" spans="2:10" ht="19.5" customHeight="1" x14ac:dyDescent="0.25">
      <c r="B8" s="177" t="s">
        <v>43</v>
      </c>
      <c r="C8" s="177"/>
      <c r="E8" s="182" t="s">
        <v>81</v>
      </c>
      <c r="F8" s="182"/>
      <c r="G8" s="182"/>
      <c r="H8" s="184"/>
      <c r="I8" s="184"/>
    </row>
    <row r="9" spans="2:10" ht="3.75" customHeight="1" x14ac:dyDescent="0.25">
      <c r="B9" s="177"/>
      <c r="C9" s="177"/>
    </row>
    <row r="10" spans="2:10" x14ac:dyDescent="0.2">
      <c r="B10" s="177"/>
      <c r="C10" s="177"/>
      <c r="D10" s="30"/>
      <c r="E10" s="45" t="s">
        <v>20</v>
      </c>
      <c r="F10" s="46"/>
      <c r="G10" s="47" t="s">
        <v>82</v>
      </c>
      <c r="H10" s="18"/>
      <c r="I10" s="47" t="s">
        <v>83</v>
      </c>
    </row>
    <row r="11" spans="2:10" ht="3.75" customHeight="1" x14ac:dyDescent="0.25">
      <c r="B11" s="32"/>
      <c r="C11" s="32"/>
      <c r="D11" s="32"/>
      <c r="E11" s="32"/>
      <c r="F11" s="32"/>
      <c r="G11" s="32"/>
      <c r="H11" s="32"/>
      <c r="I11" s="32"/>
    </row>
    <row r="12" spans="2:10" ht="17.25" customHeight="1" x14ac:dyDescent="0.25">
      <c r="C12" s="5" t="s">
        <v>20</v>
      </c>
      <c r="D12" s="33"/>
      <c r="E12" s="7">
        <v>184790</v>
      </c>
      <c r="F12" s="33"/>
      <c r="G12" s="7">
        <v>148491</v>
      </c>
      <c r="I12" s="7">
        <v>36299</v>
      </c>
      <c r="J12" s="44"/>
    </row>
    <row r="13" spans="2:10" ht="15.75" customHeight="1" x14ac:dyDescent="0.25">
      <c r="B13" s="8" t="s">
        <v>21</v>
      </c>
      <c r="C13" s="9" t="s">
        <v>27</v>
      </c>
      <c r="D13" s="9"/>
      <c r="E13" s="7">
        <v>5504</v>
      </c>
      <c r="F13" s="34"/>
      <c r="G13" s="34">
        <v>4603</v>
      </c>
      <c r="I13" s="34">
        <v>901</v>
      </c>
    </row>
    <row r="14" spans="2:10" ht="15.75" customHeight="1" x14ac:dyDescent="0.25">
      <c r="B14" s="10" t="s">
        <v>0</v>
      </c>
      <c r="C14" s="11" t="s">
        <v>22</v>
      </c>
      <c r="D14" s="11"/>
      <c r="E14" s="7">
        <v>592</v>
      </c>
      <c r="F14" s="34"/>
      <c r="G14" s="34">
        <v>401</v>
      </c>
      <c r="I14" s="34">
        <v>191</v>
      </c>
    </row>
    <row r="15" spans="2:10" ht="15.75" customHeight="1" x14ac:dyDescent="0.25">
      <c r="B15" s="10" t="s">
        <v>1</v>
      </c>
      <c r="C15" s="11" t="s">
        <v>23</v>
      </c>
      <c r="D15" s="11"/>
      <c r="E15" s="7">
        <v>24006</v>
      </c>
      <c r="F15" s="34"/>
      <c r="G15" s="34">
        <v>18921</v>
      </c>
      <c r="I15" s="34">
        <v>5085</v>
      </c>
    </row>
    <row r="16" spans="2:10" ht="15.75" customHeight="1" x14ac:dyDescent="0.25">
      <c r="B16" s="8" t="s">
        <v>2</v>
      </c>
      <c r="C16" s="9" t="s">
        <v>30</v>
      </c>
      <c r="D16" s="9"/>
      <c r="E16" s="7">
        <v>371</v>
      </c>
      <c r="F16" s="34"/>
      <c r="G16" s="34">
        <v>190</v>
      </c>
      <c r="I16" s="34">
        <v>181</v>
      </c>
    </row>
    <row r="17" spans="2:9" ht="15.75" customHeight="1" x14ac:dyDescent="0.25">
      <c r="B17" s="10" t="s">
        <v>3</v>
      </c>
      <c r="C17" s="11" t="s">
        <v>28</v>
      </c>
      <c r="D17" s="11"/>
      <c r="E17" s="7">
        <v>1011</v>
      </c>
      <c r="F17" s="34"/>
      <c r="G17" s="34">
        <v>548</v>
      </c>
      <c r="I17" s="34">
        <v>463</v>
      </c>
    </row>
    <row r="18" spans="2:9" ht="15.75" customHeight="1" x14ac:dyDescent="0.25">
      <c r="B18" s="8" t="s">
        <v>4</v>
      </c>
      <c r="C18" s="9" t="s">
        <v>24</v>
      </c>
      <c r="D18" s="9"/>
      <c r="E18" s="7">
        <v>13061</v>
      </c>
      <c r="F18" s="34"/>
      <c r="G18" s="34">
        <v>9865</v>
      </c>
      <c r="I18" s="34">
        <v>3196</v>
      </c>
    </row>
    <row r="19" spans="2:9" ht="15.75" customHeight="1" x14ac:dyDescent="0.25">
      <c r="B19" s="8" t="s">
        <v>5</v>
      </c>
      <c r="C19" s="12" t="s">
        <v>29</v>
      </c>
      <c r="D19" s="12"/>
      <c r="E19" s="7">
        <v>58512</v>
      </c>
      <c r="F19" s="34"/>
      <c r="G19" s="34">
        <v>48644</v>
      </c>
      <c r="I19" s="34">
        <v>9868</v>
      </c>
    </row>
    <row r="20" spans="2:9" ht="15.75" customHeight="1" x14ac:dyDescent="0.25">
      <c r="B20" s="8" t="s">
        <v>6</v>
      </c>
      <c r="C20" s="12" t="s">
        <v>25</v>
      </c>
      <c r="D20" s="12"/>
      <c r="E20" s="7">
        <v>5626</v>
      </c>
      <c r="F20" s="34"/>
      <c r="G20" s="34">
        <v>3921</v>
      </c>
      <c r="I20" s="34">
        <v>1705</v>
      </c>
    </row>
    <row r="21" spans="2:9" ht="15.75" customHeight="1" x14ac:dyDescent="0.25">
      <c r="B21" s="8" t="s">
        <v>7</v>
      </c>
      <c r="C21" s="12" t="s">
        <v>35</v>
      </c>
      <c r="D21" s="12"/>
      <c r="E21" s="7">
        <v>21118</v>
      </c>
      <c r="F21" s="34"/>
      <c r="G21" s="34">
        <v>16649</v>
      </c>
      <c r="I21" s="34">
        <v>4469</v>
      </c>
    </row>
    <row r="22" spans="2:9" ht="15.75" customHeight="1" x14ac:dyDescent="0.25">
      <c r="B22" s="8" t="s">
        <v>8</v>
      </c>
      <c r="C22" s="13" t="s">
        <v>31</v>
      </c>
      <c r="D22" s="13"/>
      <c r="E22" s="7">
        <v>2684</v>
      </c>
      <c r="F22" s="34"/>
      <c r="G22" s="34">
        <v>2176</v>
      </c>
      <c r="I22" s="34">
        <v>508</v>
      </c>
    </row>
    <row r="23" spans="2:9" ht="15.75" customHeight="1" x14ac:dyDescent="0.25">
      <c r="B23" s="8" t="s">
        <v>9</v>
      </c>
      <c r="C23" s="13" t="s">
        <v>32</v>
      </c>
      <c r="D23" s="13"/>
      <c r="E23" s="7">
        <v>7609</v>
      </c>
      <c r="F23" s="34"/>
      <c r="G23" s="34">
        <v>6063</v>
      </c>
      <c r="I23" s="34">
        <v>1546</v>
      </c>
    </row>
    <row r="24" spans="2:9" ht="15.75" customHeight="1" x14ac:dyDescent="0.25">
      <c r="B24" s="8" t="s">
        <v>10</v>
      </c>
      <c r="C24" s="13" t="s">
        <v>33</v>
      </c>
      <c r="D24" s="13"/>
      <c r="E24" s="7">
        <v>2471</v>
      </c>
      <c r="F24" s="34"/>
      <c r="G24" s="34">
        <v>2057</v>
      </c>
      <c r="I24" s="34">
        <v>414</v>
      </c>
    </row>
    <row r="25" spans="2:9" ht="15.75" customHeight="1" x14ac:dyDescent="0.25">
      <c r="B25" s="8" t="s">
        <v>11</v>
      </c>
      <c r="C25" s="13" t="s">
        <v>36</v>
      </c>
      <c r="D25" s="13"/>
      <c r="E25" s="7">
        <v>10819</v>
      </c>
      <c r="F25" s="34"/>
      <c r="G25" s="34">
        <v>8862</v>
      </c>
      <c r="I25" s="34">
        <v>1957</v>
      </c>
    </row>
    <row r="26" spans="2:9" ht="15.75" customHeight="1" x14ac:dyDescent="0.25">
      <c r="B26" s="8" t="s">
        <v>12</v>
      </c>
      <c r="C26" s="12" t="s">
        <v>34</v>
      </c>
      <c r="D26" s="12"/>
      <c r="E26" s="7">
        <v>4986</v>
      </c>
      <c r="F26" s="34"/>
      <c r="G26" s="34">
        <v>3898</v>
      </c>
      <c r="I26" s="34">
        <v>1088</v>
      </c>
    </row>
    <row r="27" spans="2:9" ht="15.75" customHeight="1" x14ac:dyDescent="0.25">
      <c r="B27" s="14" t="s">
        <v>13</v>
      </c>
      <c r="C27" s="15" t="s">
        <v>37</v>
      </c>
      <c r="D27" s="15"/>
      <c r="E27" s="7">
        <v>533</v>
      </c>
      <c r="F27" s="34"/>
      <c r="G27" s="34">
        <v>416</v>
      </c>
      <c r="I27" s="34">
        <v>117</v>
      </c>
    </row>
    <row r="28" spans="2:9" ht="15.75" customHeight="1" x14ac:dyDescent="0.25">
      <c r="B28" s="8" t="s">
        <v>14</v>
      </c>
      <c r="C28" s="13" t="s">
        <v>26</v>
      </c>
      <c r="D28" s="13"/>
      <c r="E28" s="7">
        <v>2965</v>
      </c>
      <c r="F28" s="34"/>
      <c r="G28" s="34">
        <v>2411</v>
      </c>
      <c r="I28" s="34">
        <v>554</v>
      </c>
    </row>
    <row r="29" spans="2:9" ht="15.75" customHeight="1" x14ac:dyDescent="0.25">
      <c r="B29" s="8" t="s">
        <v>15</v>
      </c>
      <c r="C29" s="13" t="s">
        <v>38</v>
      </c>
      <c r="D29" s="13"/>
      <c r="E29" s="7">
        <v>12344</v>
      </c>
      <c r="F29" s="34"/>
      <c r="G29" s="34">
        <v>10004</v>
      </c>
      <c r="I29" s="34">
        <v>2340</v>
      </c>
    </row>
    <row r="30" spans="2:9" ht="15.75" customHeight="1" x14ac:dyDescent="0.25">
      <c r="B30" s="8" t="s">
        <v>16</v>
      </c>
      <c r="C30" s="13" t="s">
        <v>39</v>
      </c>
      <c r="D30" s="13"/>
      <c r="E30" s="7">
        <v>1541</v>
      </c>
      <c r="F30" s="34"/>
      <c r="G30" s="34">
        <v>1243</v>
      </c>
      <c r="I30" s="34">
        <v>298</v>
      </c>
    </row>
    <row r="31" spans="2:9" ht="15.75" customHeight="1" x14ac:dyDescent="0.25">
      <c r="B31" s="8" t="s">
        <v>17</v>
      </c>
      <c r="C31" s="13" t="s">
        <v>40</v>
      </c>
      <c r="D31" s="13"/>
      <c r="E31" s="7">
        <v>9029</v>
      </c>
      <c r="F31" s="34"/>
      <c r="G31" s="34">
        <v>7612</v>
      </c>
      <c r="I31" s="34">
        <v>1417</v>
      </c>
    </row>
    <row r="32" spans="2:9" ht="15.75" customHeight="1" x14ac:dyDescent="0.25">
      <c r="B32" s="14" t="s">
        <v>18</v>
      </c>
      <c r="C32" s="15" t="s">
        <v>69</v>
      </c>
      <c r="D32" s="15"/>
      <c r="E32" s="7">
        <v>0</v>
      </c>
      <c r="F32" s="51"/>
      <c r="G32" s="34">
        <v>0</v>
      </c>
      <c r="I32" s="34">
        <v>0</v>
      </c>
    </row>
    <row r="33" spans="2:9" ht="15.75" customHeight="1" x14ac:dyDescent="0.25">
      <c r="B33" s="14" t="s">
        <v>19</v>
      </c>
      <c r="C33" s="15" t="s">
        <v>41</v>
      </c>
      <c r="D33" s="15"/>
      <c r="E33" s="7">
        <v>8</v>
      </c>
      <c r="F33" s="51"/>
      <c r="G33" s="34">
        <v>7</v>
      </c>
      <c r="I33" s="34">
        <v>1</v>
      </c>
    </row>
    <row r="34" spans="2:9" ht="3.75" customHeight="1" x14ac:dyDescent="0.25">
      <c r="B34" s="32"/>
      <c r="C34" s="32"/>
      <c r="D34" s="32"/>
      <c r="E34" s="32"/>
      <c r="F34" s="32"/>
      <c r="G34" s="32"/>
      <c r="H34" s="32"/>
      <c r="I34" s="32"/>
    </row>
    <row r="35" spans="2:9" x14ac:dyDescent="0.2">
      <c r="C35" s="1"/>
      <c r="D35" s="2"/>
      <c r="E35" s="2"/>
    </row>
    <row r="36" spans="2:9" x14ac:dyDescent="0.25">
      <c r="C36" s="17"/>
      <c r="D36" s="9"/>
      <c r="E36" s="34"/>
      <c r="F36" s="9"/>
      <c r="H36" s="9"/>
    </row>
    <row r="37" spans="2:9" x14ac:dyDescent="0.25">
      <c r="C37" s="17"/>
      <c r="D37" s="11"/>
      <c r="E37" s="34"/>
      <c r="F37" s="11"/>
      <c r="H37" s="11"/>
    </row>
    <row r="38" spans="2:9" x14ac:dyDescent="0.25">
      <c r="C38" s="17"/>
      <c r="D38" s="11"/>
      <c r="E38" s="34"/>
      <c r="F38" s="11"/>
      <c r="H38" s="11"/>
    </row>
    <row r="39" spans="2:9" x14ac:dyDescent="0.25">
      <c r="C39" s="17"/>
      <c r="D39" s="9"/>
      <c r="E39" s="34"/>
      <c r="F39" s="9"/>
      <c r="H39" s="9"/>
    </row>
    <row r="40" spans="2:9" x14ac:dyDescent="0.25">
      <c r="C40" s="17"/>
      <c r="D40" s="11"/>
      <c r="E40" s="34"/>
      <c r="F40" s="11"/>
      <c r="H40" s="11"/>
    </row>
    <row r="41" spans="2:9" x14ac:dyDescent="0.25">
      <c r="C41" s="17"/>
      <c r="D41" s="9"/>
      <c r="E41" s="34"/>
      <c r="F41" s="9"/>
      <c r="H41" s="9"/>
    </row>
    <row r="42" spans="2:9" x14ac:dyDescent="0.25">
      <c r="C42" s="17"/>
      <c r="D42" s="12"/>
      <c r="E42" s="34"/>
      <c r="F42" s="12"/>
      <c r="H42" s="12"/>
    </row>
    <row r="43" spans="2:9" x14ac:dyDescent="0.25">
      <c r="C43" s="17"/>
      <c r="D43" s="12"/>
      <c r="E43" s="34"/>
      <c r="F43" s="12"/>
      <c r="H43" s="12"/>
    </row>
    <row r="44" spans="2:9" x14ac:dyDescent="0.25">
      <c r="C44" s="17"/>
      <c r="D44" s="12"/>
      <c r="E44" s="34"/>
      <c r="F44" s="12"/>
      <c r="H44" s="12"/>
    </row>
    <row r="45" spans="2:9" x14ac:dyDescent="0.25">
      <c r="C45" s="17"/>
      <c r="D45" s="13"/>
      <c r="E45" s="34"/>
      <c r="F45" s="13"/>
      <c r="H45" s="13"/>
    </row>
    <row r="46" spans="2:9" x14ac:dyDescent="0.25">
      <c r="C46" s="17"/>
      <c r="D46" s="13"/>
      <c r="E46" s="34"/>
      <c r="F46" s="13"/>
      <c r="H46" s="13"/>
    </row>
    <row r="47" spans="2:9" x14ac:dyDescent="0.25">
      <c r="C47" s="17"/>
      <c r="D47" s="13"/>
      <c r="E47" s="34"/>
      <c r="F47" s="13"/>
      <c r="H47" s="13"/>
    </row>
    <row r="48" spans="2:9" x14ac:dyDescent="0.25">
      <c r="C48" s="17"/>
      <c r="D48" s="13"/>
      <c r="E48" s="34"/>
      <c r="F48" s="13"/>
      <c r="H48" s="13"/>
    </row>
    <row r="49" spans="3:8" x14ac:dyDescent="0.25">
      <c r="C49" s="17"/>
      <c r="D49" s="12"/>
      <c r="E49" s="34"/>
      <c r="F49" s="12"/>
      <c r="H49" s="12"/>
    </row>
    <row r="50" spans="3:8" x14ac:dyDescent="0.25">
      <c r="C50" s="17"/>
      <c r="D50" s="13"/>
      <c r="E50" s="34"/>
      <c r="F50" s="13"/>
      <c r="H50" s="13"/>
    </row>
    <row r="51" spans="3:8" x14ac:dyDescent="0.25">
      <c r="C51" s="17"/>
      <c r="D51" s="13"/>
      <c r="E51" s="34"/>
      <c r="F51" s="13"/>
      <c r="H51" s="13"/>
    </row>
    <row r="52" spans="3:8" x14ac:dyDescent="0.25">
      <c r="C52" s="17"/>
      <c r="D52" s="13"/>
      <c r="E52" s="34"/>
      <c r="F52" s="13"/>
      <c r="H52" s="13"/>
    </row>
    <row r="54" spans="3:8" x14ac:dyDescent="0.2">
      <c r="C54" s="1"/>
      <c r="D54" s="2"/>
      <c r="F54" s="2"/>
      <c r="H54" s="2"/>
    </row>
    <row r="55" spans="3:8" x14ac:dyDescent="0.2">
      <c r="C55" s="3"/>
      <c r="D55" s="4"/>
      <c r="F55" s="4"/>
      <c r="H55" s="4"/>
    </row>
    <row r="56" spans="3:8" x14ac:dyDescent="0.2">
      <c r="C56" s="4"/>
      <c r="D56" s="4"/>
      <c r="F56" s="4"/>
      <c r="H56" s="4"/>
    </row>
  </sheetData>
  <mergeCells count="5">
    <mergeCell ref="B3:I3"/>
    <mergeCell ref="B5:I5"/>
    <mergeCell ref="B6:I6"/>
    <mergeCell ref="B8:C10"/>
    <mergeCell ref="E8:I8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A8EA"/>
  </sheetPr>
  <dimension ref="B2:H37"/>
  <sheetViews>
    <sheetView workbookViewId="0">
      <selection activeCell="B5" sqref="B5:H5"/>
    </sheetView>
  </sheetViews>
  <sheetFormatPr defaultRowHeight="14.25" x14ac:dyDescent="0.25"/>
  <cols>
    <col min="1" max="1" width="9.140625" style="28"/>
    <col min="2" max="2" width="20" style="28" customWidth="1"/>
    <col min="3" max="3" width="0.85546875" style="29" customWidth="1"/>
    <col min="4" max="4" width="13.140625" style="28" customWidth="1"/>
    <col min="5" max="5" width="0.85546875" style="29" customWidth="1"/>
    <col min="6" max="6" width="14.85546875" style="28" customWidth="1"/>
    <col min="7" max="7" width="0.85546875" style="29" customWidth="1"/>
    <col min="8" max="8" width="12.5703125" style="28" customWidth="1"/>
    <col min="9" max="16384" width="9.140625" style="28"/>
  </cols>
  <sheetData>
    <row r="2" spans="2:8" ht="15" x14ac:dyDescent="0.25">
      <c r="H2" s="27" t="s">
        <v>86</v>
      </c>
    </row>
    <row r="3" spans="2:8" ht="44.25" customHeight="1" x14ac:dyDescent="0.25">
      <c r="B3" s="178" t="s">
        <v>87</v>
      </c>
      <c r="C3" s="178"/>
      <c r="D3" s="178"/>
      <c r="E3" s="178"/>
      <c r="F3" s="178"/>
      <c r="G3" s="178"/>
      <c r="H3" s="178"/>
    </row>
    <row r="4" spans="2:8" ht="3.75" customHeight="1" x14ac:dyDescent="0.25"/>
    <row r="5" spans="2:8" x14ac:dyDescent="0.25">
      <c r="B5" s="180">
        <v>2015</v>
      </c>
      <c r="C5" s="180"/>
      <c r="D5" s="180"/>
      <c r="E5" s="180"/>
      <c r="F5" s="180"/>
      <c r="G5" s="180"/>
      <c r="H5" s="180"/>
    </row>
    <row r="6" spans="2:8" x14ac:dyDescent="0.25">
      <c r="B6" s="179" t="s">
        <v>45</v>
      </c>
      <c r="C6" s="179"/>
      <c r="D6" s="179"/>
      <c r="E6" s="179"/>
      <c r="F6" s="179"/>
      <c r="G6" s="179"/>
      <c r="H6" s="179"/>
    </row>
    <row r="7" spans="2:8" ht="3" customHeight="1" x14ac:dyDescent="0.25"/>
    <row r="8" spans="2:8" ht="24" customHeight="1" x14ac:dyDescent="0.2">
      <c r="B8" s="177" t="s">
        <v>47</v>
      </c>
      <c r="C8" s="21"/>
      <c r="D8" s="182" t="s">
        <v>81</v>
      </c>
      <c r="E8" s="182"/>
      <c r="F8" s="182"/>
      <c r="G8" s="182"/>
      <c r="H8" s="182"/>
    </row>
    <row r="9" spans="2:8" ht="3.75" customHeight="1" x14ac:dyDescent="0.25">
      <c r="B9" s="177"/>
      <c r="G9" s="28"/>
    </row>
    <row r="10" spans="2:8" ht="17.25" customHeight="1" x14ac:dyDescent="0.2">
      <c r="B10" s="177"/>
      <c r="C10" s="41"/>
      <c r="D10" s="45" t="s">
        <v>20</v>
      </c>
      <c r="E10" s="46"/>
      <c r="F10" s="47" t="s">
        <v>82</v>
      </c>
      <c r="G10" s="18"/>
      <c r="H10" s="47" t="s">
        <v>83</v>
      </c>
    </row>
    <row r="11" spans="2:8" ht="3.75" customHeight="1" x14ac:dyDescent="0.25">
      <c r="B11" s="32"/>
      <c r="C11" s="42"/>
      <c r="D11" s="32"/>
      <c r="E11" s="42"/>
      <c r="F11" s="32"/>
      <c r="G11" s="42"/>
      <c r="H11" s="32"/>
    </row>
    <row r="12" spans="2:8" ht="23.25" customHeight="1" x14ac:dyDescent="0.25">
      <c r="B12" s="5" t="s">
        <v>20</v>
      </c>
      <c r="C12" s="43"/>
      <c r="D12" s="7">
        <v>184790</v>
      </c>
      <c r="E12" s="43">
        <v>299619</v>
      </c>
      <c r="F12" s="7">
        <v>148491</v>
      </c>
      <c r="H12" s="7">
        <v>36299</v>
      </c>
    </row>
    <row r="13" spans="2:8" ht="23.25" customHeight="1" x14ac:dyDescent="0.25">
      <c r="B13" s="17" t="s">
        <v>48</v>
      </c>
      <c r="C13" s="9"/>
      <c r="D13" s="7">
        <v>14886</v>
      </c>
      <c r="E13" s="9"/>
      <c r="F13" s="34">
        <v>12398</v>
      </c>
      <c r="H13" s="34">
        <v>2488</v>
      </c>
    </row>
    <row r="14" spans="2:8" ht="23.25" customHeight="1" x14ac:dyDescent="0.25">
      <c r="B14" s="17" t="s">
        <v>49</v>
      </c>
      <c r="C14" s="9"/>
      <c r="D14" s="7">
        <v>2677</v>
      </c>
      <c r="E14" s="9">
        <v>625</v>
      </c>
      <c r="F14" s="34">
        <v>2051</v>
      </c>
      <c r="H14" s="34">
        <v>626</v>
      </c>
    </row>
    <row r="15" spans="2:8" ht="23.25" customHeight="1" x14ac:dyDescent="0.25">
      <c r="B15" s="17" t="s">
        <v>51</v>
      </c>
      <c r="C15" s="9"/>
      <c r="D15" s="7">
        <v>15504</v>
      </c>
      <c r="E15" s="9">
        <v>3246</v>
      </c>
      <c r="F15" s="34">
        <v>12321</v>
      </c>
      <c r="H15" s="34">
        <v>3183</v>
      </c>
    </row>
    <row r="16" spans="2:8" ht="23.25" customHeight="1" x14ac:dyDescent="0.25">
      <c r="B16" s="17" t="s">
        <v>50</v>
      </c>
      <c r="C16" s="9"/>
      <c r="D16" s="7">
        <v>2689</v>
      </c>
      <c r="E16" s="9">
        <v>677</v>
      </c>
      <c r="F16" s="34">
        <v>2229</v>
      </c>
      <c r="H16" s="34">
        <v>460</v>
      </c>
    </row>
    <row r="17" spans="2:8" ht="23.25" customHeight="1" x14ac:dyDescent="0.25">
      <c r="B17" s="17" t="s">
        <v>52</v>
      </c>
      <c r="C17" s="9"/>
      <c r="D17" s="7">
        <v>3969</v>
      </c>
      <c r="E17" s="9">
        <v>466</v>
      </c>
      <c r="F17" s="34">
        <v>3445</v>
      </c>
      <c r="H17" s="34">
        <v>524</v>
      </c>
    </row>
    <row r="18" spans="2:8" ht="23.25" customHeight="1" x14ac:dyDescent="0.25">
      <c r="B18" s="17" t="s">
        <v>53</v>
      </c>
      <c r="C18" s="9"/>
      <c r="D18" s="7">
        <v>7736</v>
      </c>
      <c r="E18" s="9">
        <v>2216</v>
      </c>
      <c r="F18" s="34">
        <v>5436</v>
      </c>
      <c r="H18" s="34">
        <v>2300</v>
      </c>
    </row>
    <row r="19" spans="2:8" ht="23.25" customHeight="1" x14ac:dyDescent="0.25">
      <c r="B19" s="17" t="s">
        <v>54</v>
      </c>
      <c r="C19" s="12"/>
      <c r="D19" s="7">
        <v>3334</v>
      </c>
      <c r="E19" s="12">
        <v>661</v>
      </c>
      <c r="F19" s="34">
        <v>2725</v>
      </c>
      <c r="H19" s="34">
        <v>609</v>
      </c>
    </row>
    <row r="20" spans="2:8" ht="23.25" customHeight="1" x14ac:dyDescent="0.25">
      <c r="B20" s="17" t="s">
        <v>55</v>
      </c>
      <c r="C20" s="12"/>
      <c r="D20" s="7">
        <v>10301</v>
      </c>
      <c r="E20" s="12">
        <v>2752</v>
      </c>
      <c r="F20" s="34">
        <v>8206</v>
      </c>
      <c r="H20" s="34">
        <v>2095</v>
      </c>
    </row>
    <row r="21" spans="2:8" ht="23.25" customHeight="1" x14ac:dyDescent="0.25">
      <c r="B21" s="17" t="s">
        <v>56</v>
      </c>
      <c r="C21" s="12"/>
      <c r="D21" s="7">
        <v>3593</v>
      </c>
      <c r="E21" s="12">
        <v>678</v>
      </c>
      <c r="F21" s="34">
        <v>2903</v>
      </c>
      <c r="H21" s="34">
        <v>690</v>
      </c>
    </row>
    <row r="22" spans="2:8" ht="23.25" customHeight="1" x14ac:dyDescent="0.25">
      <c r="B22" s="17" t="s">
        <v>57</v>
      </c>
      <c r="C22" s="12"/>
      <c r="D22" s="7">
        <v>11535</v>
      </c>
      <c r="E22" s="12">
        <v>3202</v>
      </c>
      <c r="F22" s="34">
        <v>8285</v>
      </c>
      <c r="H22" s="34">
        <v>3250</v>
      </c>
    </row>
    <row r="23" spans="2:8" ht="23.25" customHeight="1" x14ac:dyDescent="0.25">
      <c r="B23" s="17" t="s">
        <v>58</v>
      </c>
      <c r="C23" s="12"/>
      <c r="D23" s="7">
        <v>39611</v>
      </c>
      <c r="E23" s="12">
        <v>6521</v>
      </c>
      <c r="F23" s="34">
        <v>33436</v>
      </c>
      <c r="H23" s="34">
        <v>6175</v>
      </c>
    </row>
    <row r="24" spans="2:8" ht="23.25" customHeight="1" x14ac:dyDescent="0.25">
      <c r="B24" s="17" t="s">
        <v>59</v>
      </c>
      <c r="C24" s="12"/>
      <c r="D24" s="7">
        <v>1964</v>
      </c>
      <c r="E24" s="12">
        <v>391</v>
      </c>
      <c r="F24" s="34">
        <v>1536</v>
      </c>
      <c r="H24" s="34">
        <v>428</v>
      </c>
    </row>
    <row r="25" spans="2:8" ht="23.25" customHeight="1" x14ac:dyDescent="0.25">
      <c r="B25" s="17" t="s">
        <v>60</v>
      </c>
      <c r="C25" s="12"/>
      <c r="D25" s="7">
        <v>32271</v>
      </c>
      <c r="E25" s="12">
        <v>6656</v>
      </c>
      <c r="F25" s="34">
        <v>25708</v>
      </c>
      <c r="H25" s="34">
        <v>6563</v>
      </c>
    </row>
    <row r="26" spans="2:8" ht="23.25" customHeight="1" x14ac:dyDescent="0.25">
      <c r="B26" s="17" t="s">
        <v>61</v>
      </c>
      <c r="C26" s="12"/>
      <c r="D26" s="7">
        <v>9072</v>
      </c>
      <c r="E26" s="12">
        <v>2076</v>
      </c>
      <c r="F26" s="34">
        <v>7135</v>
      </c>
      <c r="H26" s="34">
        <v>1937</v>
      </c>
    </row>
    <row r="27" spans="2:8" ht="23.25" customHeight="1" x14ac:dyDescent="0.25">
      <c r="B27" s="17" t="s">
        <v>62</v>
      </c>
      <c r="C27" s="12"/>
      <c r="D27" s="7">
        <v>9603</v>
      </c>
      <c r="E27" s="12">
        <v>2139</v>
      </c>
      <c r="F27" s="34">
        <v>7361</v>
      </c>
      <c r="H27" s="34">
        <v>2242</v>
      </c>
    </row>
    <row r="28" spans="2:8" ht="23.25" customHeight="1" x14ac:dyDescent="0.25">
      <c r="B28" s="17" t="s">
        <v>63</v>
      </c>
      <c r="C28" s="12"/>
      <c r="D28" s="7">
        <v>5811</v>
      </c>
      <c r="E28" s="12">
        <v>851</v>
      </c>
      <c r="F28" s="34">
        <v>4926</v>
      </c>
      <c r="H28" s="34">
        <v>885</v>
      </c>
    </row>
    <row r="29" spans="2:8" ht="23.25" customHeight="1" x14ac:dyDescent="0.25">
      <c r="B29" s="17" t="s">
        <v>64</v>
      </c>
      <c r="C29" s="12"/>
      <c r="D29" s="7">
        <v>3595</v>
      </c>
      <c r="E29" s="12">
        <v>481</v>
      </c>
      <c r="F29" s="34">
        <v>3166</v>
      </c>
      <c r="H29" s="34">
        <v>429</v>
      </c>
    </row>
    <row r="30" spans="2:8" ht="23.25" customHeight="1" x14ac:dyDescent="0.25">
      <c r="B30" s="17" t="s">
        <v>65</v>
      </c>
      <c r="C30" s="12"/>
      <c r="D30" s="7">
        <v>6639</v>
      </c>
      <c r="E30" s="12">
        <v>1606</v>
      </c>
      <c r="F30" s="34">
        <v>5224</v>
      </c>
      <c r="H30" s="34">
        <v>1415</v>
      </c>
    </row>
    <row r="31" spans="2:8" ht="3.75" customHeight="1" x14ac:dyDescent="0.25">
      <c r="B31" s="32"/>
      <c r="C31" s="42"/>
      <c r="D31" s="32"/>
      <c r="E31" s="42">
        <v>0</v>
      </c>
      <c r="F31" s="32"/>
      <c r="G31" s="42"/>
      <c r="H31" s="32"/>
    </row>
    <row r="32" spans="2:8" x14ac:dyDescent="0.2">
      <c r="B32" s="1"/>
      <c r="C32" s="19"/>
      <c r="D32" s="44"/>
      <c r="E32" s="19">
        <v>0</v>
      </c>
      <c r="F32" s="44"/>
      <c r="G32" s="19"/>
    </row>
    <row r="33" spans="2:7" x14ac:dyDescent="0.2">
      <c r="B33" s="3"/>
      <c r="C33" s="20"/>
      <c r="E33" s="20">
        <v>0</v>
      </c>
      <c r="G33" s="20"/>
    </row>
    <row r="35" spans="2:7" x14ac:dyDescent="0.2">
      <c r="B35" s="1"/>
      <c r="C35" s="19"/>
      <c r="E35" s="19"/>
      <c r="G35" s="19"/>
    </row>
    <row r="36" spans="2:7" x14ac:dyDescent="0.2">
      <c r="B36" s="3"/>
      <c r="C36" s="20"/>
      <c r="E36" s="20"/>
      <c r="G36" s="20"/>
    </row>
    <row r="37" spans="2:7" x14ac:dyDescent="0.2">
      <c r="B37" s="4"/>
      <c r="C37" s="20"/>
      <c r="E37" s="20"/>
      <c r="G37" s="20"/>
    </row>
  </sheetData>
  <mergeCells count="5">
    <mergeCell ref="B3:H3"/>
    <mergeCell ref="B5:H5"/>
    <mergeCell ref="B6:H6"/>
    <mergeCell ref="B8:B10"/>
    <mergeCell ref="D8:H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69</vt:i4>
      </vt:variant>
      <vt:variant>
        <vt:lpstr>Intervalos com nome</vt:lpstr>
      </vt:variant>
      <vt:variant>
        <vt:i4>68</vt:i4>
      </vt:variant>
    </vt:vector>
  </HeadingPairs>
  <TitlesOfParts>
    <vt:vector size="137" baseType="lpstr">
      <vt:lpstr>Índice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'Q1'!Print_Area</vt:lpstr>
      <vt:lpstr>'Q10'!Print_Area</vt:lpstr>
      <vt:lpstr>'Q11'!Print_Area</vt:lpstr>
      <vt:lpstr>'Q12'!Print_Area</vt:lpstr>
      <vt:lpstr>'Q13'!Print_Area</vt:lpstr>
      <vt:lpstr>'Q14'!Print_Area</vt:lpstr>
      <vt:lpstr>'Q15'!Print_Area</vt:lpstr>
      <vt:lpstr>'Q16'!Print_Area</vt:lpstr>
      <vt:lpstr>'Q17'!Print_Area</vt:lpstr>
      <vt:lpstr>'Q18'!Print_Area</vt:lpstr>
      <vt:lpstr>'Q19'!Print_Area</vt:lpstr>
      <vt:lpstr>'Q2'!Print_Area</vt:lpstr>
      <vt:lpstr>'Q20'!Print_Area</vt:lpstr>
      <vt:lpstr>'Q21'!Print_Area</vt:lpstr>
      <vt:lpstr>'Q22'!Print_Area</vt:lpstr>
      <vt:lpstr>'Q23'!Print_Area</vt:lpstr>
      <vt:lpstr>'Q24'!Print_Area</vt:lpstr>
      <vt:lpstr>'Q25'!Print_Area</vt:lpstr>
      <vt:lpstr>'Q26'!Print_Area</vt:lpstr>
      <vt:lpstr>'Q27'!Print_Area</vt:lpstr>
      <vt:lpstr>'Q28'!Print_Area</vt:lpstr>
      <vt:lpstr>'Q29'!Print_Area</vt:lpstr>
      <vt:lpstr>'Q3'!Print_Area</vt:lpstr>
      <vt:lpstr>'Q30'!Print_Area</vt:lpstr>
      <vt:lpstr>'Q31'!Print_Area</vt:lpstr>
      <vt:lpstr>'Q32'!Print_Area</vt:lpstr>
      <vt:lpstr>'Q33'!Print_Area</vt:lpstr>
      <vt:lpstr>'Q34'!Print_Area</vt:lpstr>
      <vt:lpstr>'Q35'!Print_Area</vt:lpstr>
      <vt:lpstr>'Q36'!Print_Area</vt:lpstr>
      <vt:lpstr>'Q37'!Print_Area</vt:lpstr>
      <vt:lpstr>'Q38'!Print_Area</vt:lpstr>
      <vt:lpstr>'Q39'!Print_Area</vt:lpstr>
      <vt:lpstr>'Q4'!Print_Area</vt:lpstr>
      <vt:lpstr>'Q40'!Print_Area</vt:lpstr>
      <vt:lpstr>'Q41'!Print_Area</vt:lpstr>
      <vt:lpstr>'Q42'!Print_Area</vt:lpstr>
      <vt:lpstr>'Q43'!Print_Area</vt:lpstr>
      <vt:lpstr>'Q44'!Print_Area</vt:lpstr>
      <vt:lpstr>'Q45'!Print_Area</vt:lpstr>
      <vt:lpstr>'Q46'!Print_Area</vt:lpstr>
      <vt:lpstr>'Q47'!Print_Area</vt:lpstr>
      <vt:lpstr>'Q48'!Print_Area</vt:lpstr>
      <vt:lpstr>'Q49'!Print_Area</vt:lpstr>
      <vt:lpstr>'Q5'!Print_Area</vt:lpstr>
      <vt:lpstr>'Q50'!Print_Area</vt:lpstr>
      <vt:lpstr>'Q51'!Print_Area</vt:lpstr>
      <vt:lpstr>'Q52'!Print_Area</vt:lpstr>
      <vt:lpstr>'Q53'!Print_Area</vt:lpstr>
      <vt:lpstr>'Q54'!Print_Area</vt:lpstr>
      <vt:lpstr>'Q55'!Print_Area</vt:lpstr>
      <vt:lpstr>'Q56'!Print_Area</vt:lpstr>
      <vt:lpstr>'Q57'!Print_Area</vt:lpstr>
      <vt:lpstr>'Q58'!Print_Area</vt:lpstr>
      <vt:lpstr>'Q59'!Print_Area</vt:lpstr>
      <vt:lpstr>'Q6'!Print_Area</vt:lpstr>
      <vt:lpstr>'Q60'!Print_Area</vt:lpstr>
      <vt:lpstr>'Q61'!Print_Area</vt:lpstr>
      <vt:lpstr>'Q62'!Print_Area</vt:lpstr>
      <vt:lpstr>'Q63'!Print_Area</vt:lpstr>
      <vt:lpstr>'Q64'!Print_Area</vt:lpstr>
      <vt:lpstr>'Q65'!Print_Area</vt:lpstr>
      <vt:lpstr>'Q66'!Print_Area</vt:lpstr>
      <vt:lpstr>'Q67'!Print_Area</vt:lpstr>
      <vt:lpstr>'Q68'!Print_Area</vt:lpstr>
      <vt:lpstr>'Q7'!Print_Area</vt:lpstr>
      <vt:lpstr>'Q8'!Print_Area</vt:lpstr>
      <vt:lpstr>'Q9'!Print_Area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2017-04-21T12:46:17Z</dcterms:modified>
</cp:coreProperties>
</file>